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TOURE MOUSSA\FICHES D'ENCAISSEMENT\BONIKRO EN HAUT\"/>
    </mc:Choice>
  </mc:AlternateContent>
  <bookViews>
    <workbookView xWindow="240" yWindow="45" windowWidth="19440" windowHeight="7995" firstSheet="19" activeTab="26"/>
  </bookViews>
  <sheets>
    <sheet name="DECEMBRE 18" sheetId="49" r:id="rId1"/>
    <sheet name="JANVIER 19" sheetId="50" r:id="rId2"/>
    <sheet name="FEVRIER 19" sheetId="51" r:id="rId3"/>
    <sheet name="FEVRIER 19 (2)" sheetId="52" r:id="rId4"/>
    <sheet name="MARS 2019" sheetId="53" r:id="rId5"/>
    <sheet name="AVRIL 2019" sheetId="54" r:id="rId6"/>
    <sheet name="MAI 2019" sheetId="55" r:id="rId7"/>
    <sheet name="JUIN 2019" sheetId="56" r:id="rId8"/>
    <sheet name="JUILLET 2019" sheetId="57" r:id="rId9"/>
    <sheet name="AOUT 2019" sheetId="58" r:id="rId10"/>
    <sheet name="SEPTEMBRE 2019" sheetId="59" r:id="rId11"/>
    <sheet name="OCTOBRE 2019" sheetId="61" r:id="rId12"/>
    <sheet name="NOVEMBRE 2019" sheetId="62" r:id="rId13"/>
    <sheet name="DECEMBRE 2019" sheetId="63" r:id="rId14"/>
    <sheet name="JANVIER 2020" sheetId="64" r:id="rId15"/>
    <sheet name="FEVRIER 2020" sheetId="65" r:id="rId16"/>
    <sheet name="MARS 2020" sheetId="66" r:id="rId17"/>
    <sheet name="AVRIL 2020" sheetId="67" r:id="rId18"/>
    <sheet name="MAI 2020" sheetId="68" r:id="rId19"/>
    <sheet name="JUIN 2020" sheetId="69" r:id="rId20"/>
    <sheet name="JUILLET 2020" sheetId="70" r:id="rId21"/>
    <sheet name="JANVIER 2021" sheetId="71" r:id="rId22"/>
    <sheet name="AOUT 2020" sheetId="72" r:id="rId23"/>
    <sheet name="SEPTEMBRE 2020" sheetId="73" r:id="rId24"/>
    <sheet name="OCTOBRE 2020" sheetId="74" r:id="rId25"/>
    <sheet name="NOVEMBRE 2020" sheetId="75" r:id="rId26"/>
    <sheet name="DECEMBRE 2020" sheetId="76" r:id="rId27"/>
  </sheets>
  <calcPr calcId="152511" iterateDelta="1E-4"/>
</workbook>
</file>

<file path=xl/calcChain.xml><?xml version="1.0" encoding="utf-8"?>
<calcChain xmlns="http://schemas.openxmlformats.org/spreadsheetml/2006/main">
  <c r="D32" i="76" l="1"/>
  <c r="I19" i="76"/>
  <c r="H19" i="76"/>
  <c r="G19" i="76"/>
  <c r="F19" i="76"/>
  <c r="E19" i="76"/>
  <c r="J18" i="76"/>
  <c r="J17" i="76"/>
  <c r="J16" i="76"/>
  <c r="J15" i="76"/>
  <c r="J14" i="76"/>
  <c r="J19" i="76" s="1"/>
  <c r="D31" i="75"/>
  <c r="J26" i="75"/>
  <c r="J20" i="76" l="1"/>
  <c r="J21" i="76" s="1"/>
  <c r="J26" i="76" s="1"/>
  <c r="J21" i="75"/>
  <c r="J20" i="75"/>
  <c r="H19" i="75"/>
  <c r="I19" i="75"/>
  <c r="J15" i="75"/>
  <c r="J16" i="75"/>
  <c r="J19" i="75" s="1"/>
  <c r="J17" i="75"/>
  <c r="J18" i="75"/>
  <c r="J14" i="75"/>
  <c r="G19" i="74" l="1"/>
  <c r="G19" i="75"/>
  <c r="F19" i="75"/>
  <c r="E19" i="75"/>
  <c r="J26" i="74"/>
  <c r="H19" i="74"/>
  <c r="I19" i="74"/>
  <c r="J15" i="74"/>
  <c r="J16" i="74"/>
  <c r="J17" i="74"/>
  <c r="J18" i="74"/>
  <c r="J14" i="74"/>
  <c r="J19" i="74" l="1"/>
  <c r="J20" i="74"/>
  <c r="J21" i="74"/>
  <c r="F19" i="74"/>
  <c r="D31" i="74"/>
  <c r="E19" i="74"/>
  <c r="J26" i="73" l="1"/>
  <c r="J17" i="73"/>
  <c r="J19" i="73" s="1"/>
  <c r="H19" i="73"/>
  <c r="I19" i="73"/>
  <c r="J15" i="73"/>
  <c r="J16" i="73"/>
  <c r="J18" i="73"/>
  <c r="J14" i="73"/>
  <c r="J20" i="73" l="1"/>
  <c r="J21" i="73" s="1"/>
  <c r="D32" i="73"/>
  <c r="G19" i="73" l="1"/>
  <c r="F19" i="73"/>
  <c r="E19" i="73"/>
  <c r="D33" i="72"/>
  <c r="J26" i="72"/>
  <c r="J21" i="72" l="1"/>
  <c r="J20" i="72"/>
  <c r="H19" i="72"/>
  <c r="I19" i="72"/>
  <c r="J15" i="72"/>
  <c r="J16" i="72"/>
  <c r="J17" i="72"/>
  <c r="J19" i="72" s="1"/>
  <c r="J18" i="72"/>
  <c r="J14" i="72"/>
  <c r="G19" i="72" l="1"/>
  <c r="F19" i="72"/>
  <c r="E19" i="72"/>
  <c r="J26" i="70"/>
  <c r="J19" i="70"/>
  <c r="H19" i="70"/>
  <c r="I19" i="70"/>
  <c r="J16" i="70"/>
  <c r="J17" i="70"/>
  <c r="J18" i="70"/>
  <c r="J15" i="70"/>
  <c r="J14" i="70"/>
  <c r="J20" i="70" l="1"/>
  <c r="J21" i="70" s="1"/>
  <c r="E19" i="70"/>
  <c r="E16" i="71" l="1"/>
  <c r="D31" i="70"/>
  <c r="G19" i="70" l="1"/>
  <c r="F19" i="70"/>
  <c r="D32" i="69"/>
  <c r="J27" i="69"/>
  <c r="I20" i="69" l="1"/>
  <c r="H20" i="69"/>
  <c r="G20" i="69"/>
  <c r="F20" i="69"/>
  <c r="E20" i="69"/>
  <c r="J19" i="69"/>
  <c r="J18" i="69"/>
  <c r="J17" i="69"/>
  <c r="J16" i="69"/>
  <c r="J15" i="69"/>
  <c r="J20" i="69" l="1"/>
  <c r="J21" i="69" s="1"/>
  <c r="J22" i="69" s="1"/>
  <c r="H20" i="68"/>
  <c r="I20" i="68"/>
  <c r="J16" i="68"/>
  <c r="J17" i="68"/>
  <c r="J18" i="68"/>
  <c r="J19" i="68"/>
  <c r="J15" i="68"/>
  <c r="J20" i="68" l="1"/>
  <c r="J21" i="68" s="1"/>
  <c r="J22" i="68" s="1"/>
  <c r="J27" i="68" s="1"/>
  <c r="D32" i="68"/>
  <c r="G20" i="68"/>
  <c r="F20" i="68"/>
  <c r="E20" i="68"/>
  <c r="J27" i="67" l="1"/>
  <c r="H20" i="67"/>
  <c r="I20" i="67"/>
  <c r="J16" i="67"/>
  <c r="J17" i="67"/>
  <c r="J18" i="67"/>
  <c r="J19" i="67"/>
  <c r="J15" i="67"/>
  <c r="J20" i="67" l="1"/>
  <c r="J21" i="67" s="1"/>
  <c r="J22" i="67" s="1"/>
  <c r="D31" i="67"/>
  <c r="G20" i="67"/>
  <c r="F20" i="67"/>
  <c r="E20" i="67"/>
  <c r="D31" i="66" l="1"/>
  <c r="H20" i="66"/>
  <c r="I20" i="66"/>
  <c r="J16" i="66"/>
  <c r="J17" i="66"/>
  <c r="J18" i="66"/>
  <c r="J19" i="66"/>
  <c r="J15" i="66"/>
  <c r="J20" i="66" s="1"/>
  <c r="J21" i="66" l="1"/>
  <c r="J22" i="66" s="1"/>
  <c r="J27" i="66" s="1"/>
  <c r="G20" i="66"/>
  <c r="F20" i="66"/>
  <c r="E20" i="66"/>
  <c r="H20" i="65"/>
  <c r="I20" i="65"/>
  <c r="J16" i="65"/>
  <c r="J17" i="65"/>
  <c r="J18" i="65"/>
  <c r="J19" i="65"/>
  <c r="J15" i="65"/>
  <c r="J20" i="65" l="1"/>
  <c r="J21" i="65"/>
  <c r="G20" i="65"/>
  <c r="F20" i="65"/>
  <c r="E20" i="65"/>
  <c r="J27" i="64"/>
  <c r="J22" i="65" l="1"/>
  <c r="J27" i="65" s="1"/>
  <c r="H20" i="64"/>
  <c r="I20" i="64"/>
  <c r="J16" i="64"/>
  <c r="J17" i="64"/>
  <c r="J18" i="64"/>
  <c r="J19" i="64"/>
  <c r="J15" i="64"/>
  <c r="J20" i="64" s="1"/>
  <c r="J21" i="64" s="1"/>
  <c r="J22" i="64" l="1"/>
  <c r="D31" i="64"/>
  <c r="G20" i="64"/>
  <c r="F20" i="64"/>
  <c r="E20" i="64"/>
  <c r="D31" i="63" l="1"/>
  <c r="H20" i="63"/>
  <c r="I20" i="63"/>
  <c r="J16" i="63"/>
  <c r="J17" i="63"/>
  <c r="J18" i="63"/>
  <c r="J20" i="63" s="1"/>
  <c r="J19" i="63"/>
  <c r="J21" i="63" l="1"/>
  <c r="J22" i="63" s="1"/>
  <c r="J27" i="63" s="1"/>
  <c r="G20" i="63"/>
  <c r="F20" i="63"/>
  <c r="E20" i="63"/>
  <c r="H20" i="62" l="1"/>
  <c r="I20" i="62"/>
  <c r="J16" i="62"/>
  <c r="J17" i="62"/>
  <c r="J18" i="62"/>
  <c r="J19" i="62"/>
  <c r="J15" i="62"/>
  <c r="G20" i="62"/>
  <c r="F20" i="62"/>
  <c r="E20" i="62"/>
  <c r="J27" i="59"/>
  <c r="I20" i="61"/>
  <c r="H20" i="61"/>
  <c r="G20" i="61"/>
  <c r="F20" i="61"/>
  <c r="E20" i="61"/>
  <c r="J19" i="61"/>
  <c r="J18" i="61"/>
  <c r="J17" i="61"/>
  <c r="J16" i="61"/>
  <c r="J15" i="61"/>
  <c r="J20" i="62" l="1"/>
  <c r="J21" i="62"/>
  <c r="J22" i="62" s="1"/>
  <c r="J27" i="62" s="1"/>
  <c r="J20" i="61"/>
  <c r="J21" i="61" s="1"/>
  <c r="J22" i="61" s="1"/>
  <c r="J27" i="61" s="1"/>
  <c r="H20" i="59"/>
  <c r="I20" i="59"/>
  <c r="J16" i="59" l="1"/>
  <c r="J17" i="59"/>
  <c r="J18" i="59"/>
  <c r="J19" i="59"/>
  <c r="J15" i="59"/>
  <c r="J20" i="59" l="1"/>
  <c r="J21" i="59" s="1"/>
  <c r="G20" i="59"/>
  <c r="F20" i="59"/>
  <c r="E20" i="59"/>
  <c r="J28" i="58" l="1"/>
  <c r="H20" i="58"/>
  <c r="I20" i="58"/>
  <c r="J20" i="58"/>
  <c r="J15" i="58" l="1"/>
  <c r="J16" i="58"/>
  <c r="J17" i="58"/>
  <c r="J18" i="58"/>
  <c r="G20" i="58"/>
  <c r="F20" i="58"/>
  <c r="E20" i="58"/>
  <c r="J19" i="58"/>
  <c r="J21" i="58" l="1"/>
  <c r="J22" i="58" s="1"/>
  <c r="J27" i="55"/>
  <c r="J18" i="55"/>
  <c r="J19" i="55"/>
  <c r="J27" i="56"/>
  <c r="I20" i="57" l="1"/>
  <c r="H20" i="57"/>
  <c r="G20" i="57"/>
  <c r="F20" i="57"/>
  <c r="E20" i="57"/>
  <c r="J19" i="57"/>
  <c r="J17" i="57"/>
  <c r="J16" i="57"/>
  <c r="J15" i="57"/>
  <c r="I20" i="56"/>
  <c r="H20" i="56"/>
  <c r="G20" i="56"/>
  <c r="F20" i="56"/>
  <c r="E20" i="56"/>
  <c r="J19" i="56"/>
  <c r="J15" i="56"/>
  <c r="J20" i="56" s="1"/>
  <c r="J20" i="57" l="1"/>
  <c r="J21" i="57"/>
  <c r="J22" i="57" s="1"/>
  <c r="J28" i="57" s="1"/>
  <c r="J21" i="56"/>
  <c r="J23" i="56" s="1"/>
  <c r="H20" i="55"/>
  <c r="I20" i="55"/>
  <c r="J15" i="55"/>
  <c r="J17" i="55"/>
  <c r="J16" i="55"/>
  <c r="J20" i="55" l="1"/>
  <c r="G20" i="55"/>
  <c r="F20" i="55"/>
  <c r="E20" i="55"/>
  <c r="J29" i="54"/>
  <c r="H20" i="54"/>
  <c r="I20" i="54"/>
  <c r="J16" i="54"/>
  <c r="J17" i="54"/>
  <c r="J18" i="54"/>
  <c r="J19" i="54"/>
  <c r="J21" i="55" l="1"/>
  <c r="J23" i="55" s="1"/>
  <c r="G20" i="54"/>
  <c r="F20" i="54"/>
  <c r="E20" i="54"/>
  <c r="J20" i="54"/>
  <c r="J21" i="54" s="1"/>
  <c r="J31" i="53" l="1"/>
  <c r="J27" i="53"/>
  <c r="J23" i="53" l="1"/>
  <c r="J16" i="53" l="1"/>
  <c r="J17" i="53"/>
  <c r="J18" i="53"/>
  <c r="J19" i="53"/>
  <c r="J15" i="53"/>
  <c r="J20" i="53" l="1"/>
  <c r="I20" i="53"/>
  <c r="H20" i="53"/>
  <c r="G20" i="53"/>
  <c r="F20" i="53"/>
  <c r="E20" i="53"/>
  <c r="I20" i="52"/>
  <c r="H20" i="52"/>
  <c r="G20" i="52"/>
  <c r="F20" i="52"/>
  <c r="E20" i="52"/>
  <c r="J19" i="52"/>
  <c r="J18" i="52"/>
  <c r="J17" i="52"/>
  <c r="J16" i="52"/>
  <c r="J15" i="52"/>
  <c r="J20" i="52" l="1"/>
  <c r="J21" i="53"/>
  <c r="J21" i="52"/>
  <c r="J23" i="52" s="1"/>
  <c r="J27" i="52" s="1"/>
  <c r="J31" i="52" s="1"/>
  <c r="J31" i="51"/>
  <c r="J28" i="51"/>
  <c r="I21" i="51" l="1"/>
  <c r="J16" i="51"/>
  <c r="J17" i="51"/>
  <c r="J18" i="51"/>
  <c r="J19" i="51"/>
  <c r="J20" i="51"/>
  <c r="J15" i="51"/>
  <c r="H21" i="51"/>
  <c r="J29" i="50"/>
  <c r="J21" i="51" l="1"/>
  <c r="G21" i="51"/>
  <c r="F21" i="51"/>
  <c r="E21" i="51"/>
  <c r="J22" i="51" l="1"/>
  <c r="J24" i="51" s="1"/>
  <c r="I21" i="50"/>
  <c r="H21" i="50"/>
  <c r="G21" i="50"/>
  <c r="F21" i="50"/>
  <c r="E21" i="50"/>
  <c r="J20" i="50"/>
  <c r="J19" i="50"/>
  <c r="J18" i="50"/>
  <c r="J17" i="50"/>
  <c r="J16" i="50"/>
  <c r="J15" i="50"/>
  <c r="J21" i="50" l="1"/>
  <c r="J22" i="50" s="1"/>
  <c r="J24" i="50" s="1"/>
  <c r="J26" i="50" s="1"/>
  <c r="J28" i="49"/>
  <c r="J26" i="49"/>
  <c r="J24" i="49"/>
  <c r="J22" i="49"/>
  <c r="J16" i="49"/>
  <c r="J17" i="49"/>
  <c r="J18" i="49"/>
  <c r="J19" i="49"/>
  <c r="J20" i="49"/>
  <c r="J21" i="49" s="1"/>
  <c r="J15" i="49"/>
  <c r="I21" i="49" l="1"/>
  <c r="H21" i="49"/>
  <c r="G21" i="49" l="1"/>
  <c r="F21" i="49"/>
  <c r="E21" i="49"/>
</calcChain>
</file>

<file path=xl/sharedStrings.xml><?xml version="1.0" encoding="utf-8"?>
<sst xmlns="http://schemas.openxmlformats.org/spreadsheetml/2006/main" count="1724" uniqueCount="242">
  <si>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</si>
  <si>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</si>
  <si>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</si>
  <si>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</si>
  <si>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</si>
  <si>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</si>
  <si>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</si>
  <si>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</si>
  <si>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</si>
  <si>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</si>
  <si>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</si>
  <si>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</si>
  <si>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</si>
  <si>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</si>
  <si>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</si>
  <si>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</si>
  <si>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</si>
  <si>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</si>
  <si>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</si>
  <si>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</si>
  <si>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</si>
  <si>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</si>
  <si>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</si>
  <si>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</si>
  <si>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</si>
  <si>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</si>
  <si>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</si>
  <si>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</si>
  <si>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</si>
  <si>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</si>
  <si>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</si>
  <si>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H1</t>
  </si>
  <si>
    <t>H2</t>
  </si>
  <si>
    <t>H3</t>
  </si>
  <si>
    <t>H4</t>
  </si>
  <si>
    <t>H7</t>
  </si>
  <si>
    <t>SIGNATURES</t>
  </si>
  <si>
    <t>H5/H6</t>
  </si>
  <si>
    <t>COMMISSION CCGIM</t>
  </si>
  <si>
    <t>PENALITES</t>
  </si>
  <si>
    <t>HADJA KORO</t>
  </si>
  <si>
    <t>02 78 00 72</t>
  </si>
  <si>
    <t>48 14 22 22</t>
  </si>
  <si>
    <t>VIE BA M TRAORE</t>
  </si>
  <si>
    <t>07 77 44 27</t>
  </si>
  <si>
    <t>CCGIM</t>
  </si>
  <si>
    <t>ORANGE MONEY</t>
  </si>
  <si>
    <t>TOTAL  EN BAS A VERSER</t>
  </si>
  <si>
    <t>TOTAL   A VERSER</t>
  </si>
  <si>
    <t>TOTAL  EN HAUT A VERSER</t>
  </si>
  <si>
    <t>DES MAISONS. M TRAORE ADAMA DIT VIE BA LE 15/08/2017 (07 77 44 27) - DEBUT FIN AOUT 2017</t>
  </si>
  <si>
    <t>PRELEVEMENT DE 20 000 F CFA SUR LES ENCAISSEMENTS MENSUELS A EPARGNER PAR M BAGAYOGO AMADOU AFIN D'EPARGNER POUR LES TRAVAUX DE REHABILITATION</t>
  </si>
  <si>
    <t>PRELEVEMENT DE 20 000 F CFA POUR LES TARVAUX</t>
  </si>
  <si>
    <t>CENTRE D'IMPOSITION: YOP I</t>
  </si>
  <si>
    <t>COULIBALY SOUROUNAN</t>
  </si>
  <si>
    <t>4407817812</t>
  </si>
  <si>
    <t>26/11/18</t>
  </si>
  <si>
    <t>11+12/18</t>
  </si>
  <si>
    <t>RESTE A VERSER</t>
  </si>
  <si>
    <t xml:space="preserve">FICHE DES ENCAISSEMENTS : MOIS DE DECEMBRE 2018 </t>
  </si>
  <si>
    <t>TRAVAUX PLOMBERIE H3</t>
  </si>
  <si>
    <t>H3 TRAVAUX DE PLOMBERIE  PAR BOUKARY LE 27/12/2018</t>
  </si>
  <si>
    <t>06/01/19</t>
  </si>
  <si>
    <t>MTN MONEY</t>
  </si>
  <si>
    <t>10/01/19</t>
  </si>
  <si>
    <t>MOOV money</t>
  </si>
  <si>
    <t>12/01/19</t>
  </si>
  <si>
    <t>14/01/19</t>
  </si>
  <si>
    <t>Mme TOURE KOROTOUMOU A RECU 25 000 F CFA PAR ORANGE MONEY 48142222 LE 17/01/2019</t>
  </si>
  <si>
    <t>FICHE DES ENCAISSEMENTS : MOIS DE JANVIER 2019</t>
  </si>
  <si>
    <t>12/02/19</t>
  </si>
  <si>
    <t>08/02/19</t>
  </si>
  <si>
    <t>06/02/19</t>
  </si>
  <si>
    <t>10/02/19</t>
  </si>
  <si>
    <t>MONTANT TOTAL A VERSER</t>
  </si>
  <si>
    <t xml:space="preserve"> DECEMBRE 2018</t>
  </si>
  <si>
    <t>FICHE DES ENCAISSEMENTS : MOIS DE FEVRIER 2019</t>
  </si>
  <si>
    <t>Mme TOURE KOROTOUMOU A RECU 25 000 F CFA  LE 16/02/2019</t>
  </si>
  <si>
    <t>22/01/19 MTN</t>
  </si>
  <si>
    <t>PART DE KORO REMISE LE 17/01/2019</t>
  </si>
  <si>
    <t>RELIQUAT JANVIER 2019</t>
  </si>
  <si>
    <t>05/03/19</t>
  </si>
  <si>
    <t>12/03/19</t>
  </si>
  <si>
    <t>13/03/19</t>
  </si>
  <si>
    <t>MTN</t>
  </si>
  <si>
    <t>EPARGNE TRAVAUX JANVIER 2019</t>
  </si>
  <si>
    <t>HUISSIER EXPLOIT DE REMISE DE COURRIER 3*50 000 F</t>
  </si>
  <si>
    <t>ASSIGNATION EN EXPULSION ET PAIEMENT 3 LOCATAIRES</t>
  </si>
  <si>
    <t>MONTANT VERSE LE 26/03/2019</t>
  </si>
  <si>
    <t>FICHE DES ENCAISSEMENTS : MOIS DE FEVRIER 2019 CORRIGE</t>
  </si>
  <si>
    <t>PART Mme KORO LE 16/02/2019</t>
  </si>
  <si>
    <t>MONTANT A VERSER</t>
  </si>
  <si>
    <t>TROP PERCU A REMBOURSER AU CCGIM</t>
  </si>
  <si>
    <t xml:space="preserve">FICHE DES ENCAISSEMENTS : MOIS DE MARS 2019 </t>
  </si>
  <si>
    <t>14/03/19 MOOV</t>
  </si>
  <si>
    <t>TROP PERCU PENALITE DIABATE H4</t>
  </si>
  <si>
    <t>19/03/19 MTN</t>
  </si>
  <si>
    <t>12/04/19</t>
  </si>
  <si>
    <t>13/04/19</t>
  </si>
  <si>
    <t>10/04/19</t>
  </si>
  <si>
    <t>PART Mme KORO LE 15/04/2019</t>
  </si>
  <si>
    <t>TOTAL  EN HAUT 1 A VERSER</t>
  </si>
  <si>
    <t>TOTAL  EN HAUT 2 A VERSER</t>
  </si>
  <si>
    <t>TOTAL  EN BAS 1 A VERSER</t>
  </si>
  <si>
    <t>TOTAL  EN BAS 2 A VERSER</t>
  </si>
  <si>
    <t>16/04/19</t>
  </si>
  <si>
    <t xml:space="preserve">FICHE DES ENCAISSEMENTS : MOIS D'AVRIL 2019 </t>
  </si>
  <si>
    <t>10/05/19</t>
  </si>
  <si>
    <t>13/05/19</t>
  </si>
  <si>
    <t>MOOV MONEY</t>
  </si>
  <si>
    <t>TOTAL AVRIL 2019</t>
  </si>
  <si>
    <t>RELIQUAT MARS 2019</t>
  </si>
  <si>
    <t>14/05/19ESPECES</t>
  </si>
  <si>
    <t xml:space="preserve">FICHE DES ENCAISSEMENTS : MOIS DE MAI 2019 </t>
  </si>
  <si>
    <t>13/0519</t>
  </si>
  <si>
    <t>27/05/19</t>
  </si>
  <si>
    <t>35000F A MONSIEUR BOUKARY AU 05074935 POUR TRAVAUX BONIKRO EN BAS</t>
  </si>
  <si>
    <t>12/06/19</t>
  </si>
  <si>
    <t>MOOV</t>
  </si>
  <si>
    <t>10/08/19</t>
  </si>
  <si>
    <t>20/0//19</t>
  </si>
  <si>
    <t>14/08/19</t>
  </si>
  <si>
    <t xml:space="preserve">FICHE DES ENCAISSEMENTS : MOIS DE JUIN 2019 </t>
  </si>
  <si>
    <t xml:space="preserve">FICHE DES ENCAISSEMENTS : MOIS DE JUILLET 2019 </t>
  </si>
  <si>
    <t xml:space="preserve">EPARGNE TRAVAUX </t>
  </si>
  <si>
    <t>11/07/19</t>
  </si>
  <si>
    <t>12/07/19</t>
  </si>
  <si>
    <t>10/06/19</t>
  </si>
  <si>
    <t>DEVIS TRAVAUX BONIKRO EN HAUT PAR M SIDIBE 25 000 F REMIS LE 15/08/2019 A Mlle LADY</t>
  </si>
  <si>
    <t>MOMO MTN</t>
  </si>
  <si>
    <t>EPARGNE TRAVAUX   = 50 000 F CFA</t>
  </si>
  <si>
    <t>REMIS POUR HADJA KORO le 15/08/19</t>
  </si>
  <si>
    <t>17/08/19</t>
  </si>
  <si>
    <t xml:space="preserve">FICHE DES ENCAISSEMENTS : MOIS D'AOUT 2019 </t>
  </si>
  <si>
    <t>10/09/19</t>
  </si>
  <si>
    <t>12/09/19</t>
  </si>
  <si>
    <t>11/09/19</t>
  </si>
  <si>
    <t>13/09/19</t>
  </si>
  <si>
    <t>14/09/19</t>
  </si>
  <si>
    <t>EPARGNE TRAVAUX   = 120 000 F CFA</t>
  </si>
  <si>
    <t>REMIS POUR HADJA KORO le 14/09/19</t>
  </si>
  <si>
    <t xml:space="preserve">FICHE DES ENCAISSEMENTS : MOIS DE SEPTEMBRE 2019 </t>
  </si>
  <si>
    <t>09/10/19</t>
  </si>
  <si>
    <t>11/10/19</t>
  </si>
  <si>
    <t>14/10/19</t>
  </si>
  <si>
    <t xml:space="preserve">FICHE DES ENCAISSEMENTS : MOIS DE NOVEMBRE 2019 </t>
  </si>
  <si>
    <t>15/10/19</t>
  </si>
  <si>
    <t>07/11/19</t>
  </si>
  <si>
    <t>08/11/19</t>
  </si>
  <si>
    <t>16/11/19</t>
  </si>
  <si>
    <t xml:space="preserve">FICHE DES ENCAISSEMENTS : MOIS D'OCTOBRE 2019 </t>
  </si>
  <si>
    <t>14/11/19</t>
  </si>
  <si>
    <t>EPARGNE TRAVAUX   = 190 000 F CFA</t>
  </si>
  <si>
    <t>EPARGNE TRAVAUX   = 260 000 F CFA</t>
  </si>
  <si>
    <t>10/12/19</t>
  </si>
  <si>
    <t>14/11/19 OM</t>
  </si>
  <si>
    <t>09/12/19</t>
  </si>
  <si>
    <t>06/12/19</t>
  </si>
  <si>
    <t>13/12/19</t>
  </si>
  <si>
    <t xml:space="preserve">FICHE DES ENCAISSEMENTS : MOIS DE DECEMBRE 2019 </t>
  </si>
  <si>
    <t>DCD  LE 28/12/2019</t>
  </si>
  <si>
    <t>15/10-30/11-10/12/19</t>
  </si>
  <si>
    <t>COMPTE SOLDE PAR LE PROPRIETAIRE ET LE CCGIM PAR 3 X 20 000 F PAIEMENTS NON DECLARES</t>
  </si>
  <si>
    <t>09/12/20</t>
  </si>
  <si>
    <t>06/01/20</t>
  </si>
  <si>
    <t>14/01/20</t>
  </si>
  <si>
    <t>DEPENSES DU MOIS</t>
  </si>
  <si>
    <t>AVOIRS FIN DECEMBRE 2019</t>
  </si>
  <si>
    <t>MENUISIER :40 000 + MACON: 35 000 + CHARGE:5 000</t>
  </si>
  <si>
    <t>EXISTANT EPARGNE</t>
  </si>
  <si>
    <t xml:space="preserve">FICHE DES ENCAISSEMENTS : MOIS DE JANVIER 2020 </t>
  </si>
  <si>
    <t>15/01/20</t>
  </si>
  <si>
    <t>31/01/20</t>
  </si>
  <si>
    <t>04/02/20</t>
  </si>
  <si>
    <t>13/02/20</t>
  </si>
  <si>
    <t xml:space="preserve">FICHE DES ENCAISSEMENTS : MOIS DE FEVRIER 2020 </t>
  </si>
  <si>
    <t>04/01/20 OM</t>
  </si>
  <si>
    <t>02/03/20</t>
  </si>
  <si>
    <t>28/02/20</t>
  </si>
  <si>
    <t>10/03/20</t>
  </si>
  <si>
    <t>13/03/20</t>
  </si>
  <si>
    <t xml:space="preserve">FICHE DES ENCAISSEMENTS : MOIS DE MARS 2020 </t>
  </si>
  <si>
    <t>11/04/20</t>
  </si>
  <si>
    <t>13/04/20</t>
  </si>
  <si>
    <t>HUISSIER 20 000 F + 31 000 F TRAVAUX B8</t>
  </si>
  <si>
    <t>EPARGNE</t>
  </si>
  <si>
    <t xml:space="preserve">FICHE DES ENCAISSEMENTS : MOIS D'AVRIL 2020 </t>
  </si>
  <si>
    <t>13/04/20 OM</t>
  </si>
  <si>
    <t>16/04/20 OM</t>
  </si>
  <si>
    <t>11/05/20</t>
  </si>
  <si>
    <t>09/05/20</t>
  </si>
  <si>
    <t>12/04/20</t>
  </si>
  <si>
    <t xml:space="preserve">FICHE DES ENCAISSEMENTS : MOIS DE MAI 2020 </t>
  </si>
  <si>
    <t>21/05 MO</t>
  </si>
  <si>
    <t>09/06/20</t>
  </si>
  <si>
    <t>EPARGNE DU MOIS</t>
  </si>
  <si>
    <t xml:space="preserve">FICHE DES ENCAISSEMENTS : MOIS DE JUIN 2020 </t>
  </si>
  <si>
    <t>20/06 OM</t>
  </si>
  <si>
    <t>12/07/20</t>
  </si>
  <si>
    <t>14/06/20 OM</t>
  </si>
  <si>
    <t xml:space="preserve">FICHE DES ENCAISSEMENTS : MOIS DE JUILLET 2020 </t>
  </si>
  <si>
    <t>05538371-53045542</t>
  </si>
  <si>
    <t>15/07 MTN</t>
  </si>
  <si>
    <t xml:space="preserve">FICHE DES ENCAISSEMENTS : MOIS DE JANVIER 2021 </t>
  </si>
  <si>
    <t xml:space="preserve">Mme SORO </t>
  </si>
  <si>
    <t>H8</t>
  </si>
  <si>
    <t>57353768</t>
  </si>
  <si>
    <t>25/07 OM</t>
  </si>
  <si>
    <t>N° CC: 0513520V   -    CENTRE D'IMPOSITION: YOP I</t>
  </si>
  <si>
    <t>05/08/20</t>
  </si>
  <si>
    <t>Mme SORO ALICE</t>
  </si>
  <si>
    <t>12/08/20</t>
  </si>
  <si>
    <t>ORANGE</t>
  </si>
  <si>
    <t>10/08/20</t>
  </si>
  <si>
    <t>57907694</t>
  </si>
  <si>
    <t xml:space="preserve">FICHE DES ENCAISSEMENTS : MOIS DE AOUT 2020 </t>
  </si>
  <si>
    <t>Travaux  de vidange des puits perdus BONIKRO en haut LE 13 AOUT 2020</t>
  </si>
  <si>
    <t>TRAVAUX DE LA CHARPE STUDIO H2</t>
  </si>
  <si>
    <t>REMBOURSEMENT BRANCHEMENT CIE H2</t>
  </si>
  <si>
    <t>ACTIVER  DU COMPTEUR A CARTE DE H2 BONIKRO EN HAUT</t>
  </si>
  <si>
    <t>09/09/20</t>
  </si>
  <si>
    <t>08/09/20</t>
  </si>
  <si>
    <t>11/09/20</t>
  </si>
  <si>
    <t>12/09/20</t>
  </si>
  <si>
    <t xml:space="preserve">FICHE DES ENCAISSEMENTS : MOIS DE SEPTEMBRE 2020 </t>
  </si>
  <si>
    <t>TRAVAUX DE REABILITATION DU STUDIO B5 BONIKRO EN BAS PAR TRANSFERT MTN  BOUKARY 05074935 LE 29/029/2020</t>
  </si>
  <si>
    <t>09/10/20</t>
  </si>
  <si>
    <t>10/10/20</t>
  </si>
  <si>
    <t>12/10/20</t>
  </si>
  <si>
    <t>13/10/20</t>
  </si>
  <si>
    <t>REMISE DE COURRIERS PAR Me BLON A SIDIBE + KONE  POUR RESILIATION DE BAIL LE 10/10/2020</t>
  </si>
  <si>
    <t xml:space="preserve">FICHE DES ENCAISSEMENTS : MOIS D'OCTOBRE 2020 </t>
  </si>
  <si>
    <t>15/10 MTN</t>
  </si>
  <si>
    <t>10/11/20</t>
  </si>
  <si>
    <t>11/11/20</t>
  </si>
  <si>
    <t>13/11/20</t>
  </si>
  <si>
    <t xml:space="preserve">FICHE DES ENCAISSEMENTS : MOIS DE NOVEMBRE 2020 </t>
  </si>
  <si>
    <t>10/12/20</t>
  </si>
  <si>
    <t>TRAVAUX DE B7 ET B8  LE 11/12/2020 PAR M KONE YACOU PEINTRE</t>
  </si>
  <si>
    <t>13/12/20</t>
  </si>
  <si>
    <t>LEVEE DE FONDS</t>
  </si>
  <si>
    <t>REMIS A MLLE TRAORE LADY LE 06/12/2020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</si>
</sst>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 applyAlignment="1"/>
    <xf numFmtId="164" fontId="2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/>
    </xf>
    <xf numFmtId="164" fontId="0" fillId="0" borderId="0" xfId="0" applyNumberFormat="1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17" fontId="4" fillId="0" borderId="4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7" fontId="4" fillId="0" borderId="4" xfId="0" applyNumberFormat="1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7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8" fillId="0" borderId="0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8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4" zoomScaleNormal="100" workbookViewId="0">
      <selection activeCell="A34" sqref="A34:L3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59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29"/>
      <c r="H6" s="7" t="s">
        <v>16</v>
      </c>
      <c r="I6" s="7"/>
    </row>
    <row r="7" spans="1:12" ht="18.75" x14ac:dyDescent="0.3">
      <c r="D7" s="29" t="s">
        <v>17</v>
      </c>
      <c r="E7" s="29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29"/>
      <c r="E9" s="29"/>
      <c r="F9" s="29"/>
      <c r="G9" s="29"/>
      <c r="H9" s="29"/>
      <c r="I9" s="29"/>
      <c r="J9" s="29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5.7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0" t="s">
        <v>1</v>
      </c>
      <c r="C14" s="4" t="s">
        <v>10</v>
      </c>
      <c r="D14" s="30" t="s">
        <v>9</v>
      </c>
      <c r="E14" s="30" t="s">
        <v>2</v>
      </c>
      <c r="F14" s="30" t="s">
        <v>3</v>
      </c>
      <c r="G14" s="3" t="s">
        <v>39</v>
      </c>
      <c r="H14" s="17" t="s">
        <v>8</v>
      </c>
      <c r="I14" s="30" t="s">
        <v>5</v>
      </c>
      <c r="J14" s="3" t="s">
        <v>4</v>
      </c>
      <c r="K14" s="30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4" t="s">
        <v>62</v>
      </c>
      <c r="L15" s="19" t="s">
        <v>63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>
        <v>20000</v>
      </c>
      <c r="I16" s="5">
        <v>20000</v>
      </c>
      <c r="J16" s="5">
        <f t="shared" ref="J16:J20" si="0">SUM(H16:I16)</f>
        <v>40000</v>
      </c>
      <c r="K16" s="14" t="s">
        <v>64</v>
      </c>
      <c r="L16" s="19" t="s">
        <v>65</v>
      </c>
    </row>
    <row r="17" spans="1:12" ht="18.75" customHeight="1" x14ac:dyDescent="0.25">
      <c r="A17" s="2">
        <v>3</v>
      </c>
      <c r="B17" s="8" t="s">
        <v>54</v>
      </c>
      <c r="C17" s="2" t="s">
        <v>33</v>
      </c>
      <c r="D17" s="9" t="s">
        <v>55</v>
      </c>
      <c r="E17" s="5">
        <v>25000</v>
      </c>
      <c r="F17" s="5"/>
      <c r="G17" s="5"/>
      <c r="H17" s="5"/>
      <c r="I17" s="5"/>
      <c r="J17" s="5">
        <f t="shared" si="0"/>
        <v>0</v>
      </c>
      <c r="K17" s="14" t="s">
        <v>56</v>
      </c>
      <c r="L17" s="23" t="s">
        <v>57</v>
      </c>
    </row>
    <row r="18" spans="1:12" ht="18.75" customHeight="1" x14ac:dyDescent="0.25">
      <c r="A18" s="2">
        <v>4</v>
      </c>
      <c r="B18" s="8" t="s">
        <v>21</v>
      </c>
      <c r="C18" s="2" t="s">
        <v>34</v>
      </c>
      <c r="D18" s="9" t="s">
        <v>22</v>
      </c>
      <c r="E18" s="5">
        <v>23000</v>
      </c>
      <c r="F18" s="5"/>
      <c r="G18" s="5">
        <v>51300</v>
      </c>
      <c r="H18" s="5"/>
      <c r="I18" s="5"/>
      <c r="J18" s="5">
        <f t="shared" si="0"/>
        <v>0</v>
      </c>
      <c r="K18" s="14"/>
      <c r="L18" s="25"/>
    </row>
    <row r="19" spans="1:12" ht="18.75" customHeight="1" x14ac:dyDescent="0.25">
      <c r="A19" s="2">
        <v>5</v>
      </c>
      <c r="B19" s="8" t="s">
        <v>27</v>
      </c>
      <c r="C19" s="2" t="s">
        <v>37</v>
      </c>
      <c r="D19" s="9" t="s">
        <v>28</v>
      </c>
      <c r="E19" s="5">
        <v>18000</v>
      </c>
      <c r="F19" s="5">
        <v>19800</v>
      </c>
      <c r="G19" s="5">
        <v>1800</v>
      </c>
      <c r="H19" s="5"/>
      <c r="I19" s="5"/>
      <c r="J19" s="5">
        <f t="shared" si="0"/>
        <v>0</v>
      </c>
      <c r="K19" s="14"/>
      <c r="L19" s="26"/>
    </row>
    <row r="20" spans="1:12" ht="18.75" customHeight="1" x14ac:dyDescent="0.25">
      <c r="A20" s="2">
        <v>6</v>
      </c>
      <c r="B20" s="8" t="s">
        <v>25</v>
      </c>
      <c r="C20" s="2" t="s">
        <v>35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4" t="s">
        <v>66</v>
      </c>
      <c r="L20" s="26" t="s">
        <v>46</v>
      </c>
    </row>
    <row r="21" spans="1:12" ht="18.75" customHeight="1" x14ac:dyDescent="0.25">
      <c r="A21" s="122" t="s">
        <v>6</v>
      </c>
      <c r="B21" s="122"/>
      <c r="C21" s="122"/>
      <c r="D21" s="122"/>
      <c r="E21" s="22">
        <f>SUM(E15:E20)</f>
        <v>117500</v>
      </c>
      <c r="F21" s="22">
        <f t="shared" ref="F21:G21" si="1">SUM(F15:F20)</f>
        <v>174300</v>
      </c>
      <c r="G21" s="22">
        <f t="shared" si="1"/>
        <v>77100</v>
      </c>
      <c r="H21" s="22">
        <f>SUM(H15:H20)</f>
        <v>51500</v>
      </c>
      <c r="I21" s="22">
        <f>SUM(I15:I20)</f>
        <v>20000</v>
      </c>
      <c r="J21" s="22">
        <f>SUM(J15:J20)</f>
        <v>71500</v>
      </c>
      <c r="K21" s="14" t="s">
        <v>67</v>
      </c>
      <c r="L21" s="28" t="s">
        <v>45</v>
      </c>
    </row>
    <row r="22" spans="1:12" ht="15.75" x14ac:dyDescent="0.25">
      <c r="A22" s="123" t="s">
        <v>38</v>
      </c>
      <c r="B22" s="123"/>
      <c r="C22" s="123"/>
      <c r="D22" s="123"/>
      <c r="E22" s="123"/>
      <c r="F22" s="123"/>
      <c r="G22" s="123"/>
      <c r="H22" s="123"/>
      <c r="I22" s="123"/>
      <c r="J22" s="20">
        <f>-J21*0.1</f>
        <v>-7150</v>
      </c>
    </row>
    <row r="23" spans="1:12" ht="15.75" x14ac:dyDescent="0.25">
      <c r="A23" s="115" t="s">
        <v>52</v>
      </c>
      <c r="B23" s="115"/>
      <c r="C23" s="115"/>
      <c r="D23" s="115"/>
      <c r="E23" s="115"/>
      <c r="F23" s="115"/>
      <c r="G23" s="115"/>
      <c r="H23" s="115"/>
      <c r="I23" s="115"/>
      <c r="J23" s="20">
        <v>-20000</v>
      </c>
    </row>
    <row r="24" spans="1:12" ht="15.75" x14ac:dyDescent="0.25">
      <c r="A24" s="111" t="s">
        <v>49</v>
      </c>
      <c r="B24" s="111"/>
      <c r="C24" s="111"/>
      <c r="D24" s="111"/>
      <c r="E24" s="111"/>
      <c r="F24" s="111"/>
      <c r="G24" s="111"/>
      <c r="H24" s="111"/>
      <c r="I24" s="111"/>
      <c r="J24" s="13">
        <f>SUM(J21:J23)</f>
        <v>44350</v>
      </c>
      <c r="L24" s="21"/>
    </row>
    <row r="25" spans="1:12" ht="15.75" x14ac:dyDescent="0.25">
      <c r="A25" s="111" t="s">
        <v>47</v>
      </c>
      <c r="B25" s="111"/>
      <c r="C25" s="111"/>
      <c r="D25" s="111"/>
      <c r="E25" s="111"/>
      <c r="F25" s="111"/>
      <c r="G25" s="111"/>
      <c r="H25" s="111"/>
      <c r="I25" s="111"/>
      <c r="J25" s="13">
        <v>26000</v>
      </c>
      <c r="L25" s="24"/>
    </row>
    <row r="26" spans="1:12" ht="15" customHeight="1" x14ac:dyDescent="0.25">
      <c r="A26" s="112" t="s">
        <v>48</v>
      </c>
      <c r="B26" s="113"/>
      <c r="C26" s="113"/>
      <c r="D26" s="113"/>
      <c r="E26" s="113"/>
      <c r="F26" s="113"/>
      <c r="G26" s="113"/>
      <c r="H26" s="113"/>
      <c r="I26" s="114"/>
      <c r="J26" s="13">
        <f>SUM(J24:J25)</f>
        <v>70350</v>
      </c>
      <c r="L26" s="21"/>
    </row>
    <row r="27" spans="1:12" ht="15" customHeight="1" x14ac:dyDescent="0.25">
      <c r="A27" s="115" t="s">
        <v>60</v>
      </c>
      <c r="B27" s="115"/>
      <c r="C27" s="115"/>
      <c r="D27" s="115"/>
      <c r="E27" s="115"/>
      <c r="F27" s="115"/>
      <c r="G27" s="115"/>
      <c r="H27" s="115"/>
      <c r="I27" s="115"/>
      <c r="J27" s="20">
        <v>-13000</v>
      </c>
      <c r="L27" s="21"/>
    </row>
    <row r="28" spans="1:12" ht="18.75" x14ac:dyDescent="0.3">
      <c r="A28" s="116" t="s">
        <v>58</v>
      </c>
      <c r="B28" s="116"/>
      <c r="C28" s="116"/>
      <c r="D28" s="116"/>
      <c r="E28" s="116"/>
      <c r="F28" s="116"/>
      <c r="G28" s="116"/>
      <c r="H28" s="116"/>
      <c r="I28" s="116"/>
      <c r="J28" s="27">
        <f>SUM(J26:J27)</f>
        <v>57350</v>
      </c>
      <c r="K28" s="117"/>
      <c r="L28" s="118"/>
    </row>
    <row r="29" spans="1:12" ht="6" customHeight="1" x14ac:dyDescent="0.25">
      <c r="J29" s="15"/>
    </row>
    <row r="30" spans="1:12" x14ac:dyDescent="0.25">
      <c r="A30" s="110" t="s">
        <v>51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x14ac:dyDescent="0.25">
      <c r="A31" s="110" t="s">
        <v>50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2" ht="6.75" customHeight="1" x14ac:dyDescent="0.25">
      <c r="J32" s="21"/>
    </row>
    <row r="33" spans="1:12" x14ac:dyDescent="0.25">
      <c r="A33" s="110" t="s">
        <v>61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5">
      <c r="A34" s="110" t="s">
        <v>68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</row>
    <row r="35" spans="1:12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</sheetData>
  <mergeCells count="24"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  <mergeCell ref="A34:L34"/>
    <mergeCell ref="A35:L35"/>
    <mergeCell ref="A31:L31"/>
    <mergeCell ref="A33:L33"/>
    <mergeCell ref="A24:I24"/>
    <mergeCell ref="A25:I25"/>
    <mergeCell ref="A26:I26"/>
    <mergeCell ref="A27:I27"/>
    <mergeCell ref="A28:I28"/>
    <mergeCell ref="A30:L30"/>
    <mergeCell ref="K28:L2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WhiteSpace="0" view="pageLayout" topLeftCell="A4" zoomScaleNormal="100" workbookViewId="0">
      <selection activeCell="A29" sqref="A29:L2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133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9"/>
      <c r="H6" s="7" t="s">
        <v>16</v>
      </c>
      <c r="I6" s="7"/>
    </row>
    <row r="7" spans="1:12" ht="18.75" x14ac:dyDescent="0.3">
      <c r="D7" s="49" t="s">
        <v>17</v>
      </c>
      <c r="E7" s="49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49"/>
      <c r="E9" s="49"/>
      <c r="F9" s="49"/>
      <c r="G9" s="49"/>
      <c r="H9" s="49"/>
      <c r="I9" s="49"/>
      <c r="J9" s="49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85000</v>
      </c>
      <c r="G15" s="5">
        <v>12000</v>
      </c>
      <c r="H15" s="5">
        <v>20000</v>
      </c>
      <c r="I15" s="5"/>
      <c r="J15" s="5">
        <f t="shared" ref="J15:J19" si="0">SUM(H15:I15)</f>
        <v>20000</v>
      </c>
      <c r="K15" s="14" t="s">
        <v>135</v>
      </c>
      <c r="L15" s="25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si="0"/>
        <v>20000</v>
      </c>
      <c r="K16" s="14" t="s">
        <v>136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134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87000</v>
      </c>
      <c r="G18" s="5">
        <v>10800</v>
      </c>
      <c r="H18" s="5">
        <v>18000</v>
      </c>
      <c r="I18" s="5">
        <v>18000</v>
      </c>
      <c r="J18" s="5">
        <f t="shared" si="0"/>
        <v>36000</v>
      </c>
      <c r="K18" s="14" t="s">
        <v>137</v>
      </c>
      <c r="L18" s="25" t="s">
        <v>84</v>
      </c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134</v>
      </c>
      <c r="L19" s="25" t="s">
        <v>46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349300</v>
      </c>
      <c r="G20" s="22">
        <f>SUM(G15:G19)</f>
        <v>90600</v>
      </c>
      <c r="H20" s="22">
        <f t="shared" ref="H20:J20" si="1">SUM(H15:H19)</f>
        <v>92500</v>
      </c>
      <c r="I20" s="22">
        <f t="shared" si="1"/>
        <v>18000</v>
      </c>
      <c r="J20" s="22">
        <f t="shared" si="1"/>
        <v>110500</v>
      </c>
      <c r="K20" s="14" t="s">
        <v>138</v>
      </c>
      <c r="L20" s="50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-11050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99450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22500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27000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90000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.75" x14ac:dyDescent="0.25">
      <c r="A27" s="112" t="s">
        <v>140</v>
      </c>
      <c r="B27" s="113"/>
      <c r="C27" s="113"/>
      <c r="D27" s="113"/>
      <c r="E27" s="113"/>
      <c r="F27" s="113"/>
      <c r="G27" s="113"/>
      <c r="H27" s="113"/>
      <c r="I27" s="114"/>
      <c r="J27" s="13">
        <v>-25000</v>
      </c>
      <c r="L27" s="24"/>
    </row>
    <row r="28" spans="1:14" ht="15" customHeight="1" x14ac:dyDescent="0.3">
      <c r="A28" s="135" t="s">
        <v>48</v>
      </c>
      <c r="B28" s="128"/>
      <c r="C28" s="128"/>
      <c r="D28" s="128"/>
      <c r="E28" s="128"/>
      <c r="F28" s="128"/>
      <c r="G28" s="128"/>
      <c r="H28" s="128"/>
      <c r="I28" s="129"/>
      <c r="J28" s="13">
        <f>SUM(J22:J27)</f>
        <v>143950</v>
      </c>
      <c r="L28" s="21"/>
    </row>
    <row r="29" spans="1:14" x14ac:dyDescent="0.25">
      <c r="A29" s="110" t="s">
        <v>51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4" x14ac:dyDescent="0.25">
      <c r="A30" s="110" t="s">
        <v>50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4" ht="7.5" customHeight="1" x14ac:dyDescent="0.2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4" x14ac:dyDescent="0.25">
      <c r="A32" s="110" t="s">
        <v>139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</row>
    <row r="37" spans="1:12" x14ac:dyDescent="0.25">
      <c r="H37" s="21"/>
    </row>
  </sheetData>
  <mergeCells count="25">
    <mergeCell ref="A34:L34"/>
    <mergeCell ref="A23:I23"/>
    <mergeCell ref="A24:I24"/>
    <mergeCell ref="A25:I25"/>
    <mergeCell ref="A26:I26"/>
    <mergeCell ref="A27:I27"/>
    <mergeCell ref="A28:I28"/>
    <mergeCell ref="A29:L29"/>
    <mergeCell ref="A30:L30"/>
    <mergeCell ref="A31:L31"/>
    <mergeCell ref="A32:L32"/>
    <mergeCell ref="A33:L33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A32" sqref="A32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141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1"/>
      <c r="H6" s="7" t="s">
        <v>16</v>
      </c>
      <c r="I6" s="7"/>
    </row>
    <row r="7" spans="1:12" ht="18.75" x14ac:dyDescent="0.3">
      <c r="D7" s="51" t="s">
        <v>17</v>
      </c>
      <c r="E7" s="51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51"/>
      <c r="E9" s="51"/>
      <c r="F9" s="51"/>
      <c r="G9" s="51"/>
      <c r="H9" s="51"/>
      <c r="I9" s="51"/>
      <c r="J9" s="51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87000</v>
      </c>
      <c r="G15" s="5">
        <v>14000</v>
      </c>
      <c r="H15" s="5"/>
      <c r="I15" s="5"/>
      <c r="J15" s="5">
        <f>SUM(H15:I15)</f>
        <v>0</v>
      </c>
      <c r="K15" s="14"/>
      <c r="L15" s="25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ref="J16:J19" si="0">SUM(H16:I16)</f>
        <v>20000</v>
      </c>
      <c r="K16" s="14" t="s">
        <v>142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142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70800</v>
      </c>
      <c r="G18" s="5">
        <v>12600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143</v>
      </c>
      <c r="L19" s="25" t="s">
        <v>46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335100</v>
      </c>
      <c r="G20" s="22">
        <f>SUM(G15:G19)</f>
        <v>94400</v>
      </c>
      <c r="H20" s="22">
        <f t="shared" ref="H20:J20" si="1">SUM(H15:H19)</f>
        <v>54500</v>
      </c>
      <c r="I20" s="22">
        <f t="shared" si="1"/>
        <v>0</v>
      </c>
      <c r="J20" s="22">
        <f t="shared" si="1"/>
        <v>54500</v>
      </c>
      <c r="K20" s="14" t="s">
        <v>144</v>
      </c>
      <c r="L20" s="52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-5450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v>49050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22500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9000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85000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95550</v>
      </c>
      <c r="L27" s="21"/>
    </row>
    <row r="28" spans="1:14" x14ac:dyDescent="0.25">
      <c r="A28" s="110" t="s">
        <v>51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x14ac:dyDescent="0.25">
      <c r="A29" s="110" t="s">
        <v>50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4" ht="7.5" customHeight="1" x14ac:dyDescent="0.2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4" x14ac:dyDescent="0.25">
      <c r="A31" s="110" t="s">
        <v>152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4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5">
      <c r="H34" s="21"/>
    </row>
    <row r="36" spans="1:12" x14ac:dyDescent="0.25">
      <c r="H36" s="21"/>
    </row>
  </sheetData>
  <mergeCells count="24"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  <mergeCell ref="A33:L33"/>
    <mergeCell ref="A23:I23"/>
    <mergeCell ref="A24:I24"/>
    <mergeCell ref="A25:I25"/>
    <mergeCell ref="A26:I26"/>
    <mergeCell ref="A27:I27"/>
    <mergeCell ref="A28:L28"/>
    <mergeCell ref="A29:L29"/>
    <mergeCell ref="A30:L30"/>
    <mergeCell ref="A31:L31"/>
    <mergeCell ref="A32:L3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A32" sqref="A32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150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3"/>
      <c r="H6" s="7" t="s">
        <v>16</v>
      </c>
      <c r="I6" s="7"/>
    </row>
    <row r="7" spans="1:12" ht="18.75" x14ac:dyDescent="0.3">
      <c r="D7" s="53" t="s">
        <v>17</v>
      </c>
      <c r="E7" s="53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53"/>
      <c r="E9" s="53"/>
      <c r="F9" s="53"/>
      <c r="G9" s="53"/>
      <c r="H9" s="53"/>
      <c r="I9" s="53"/>
      <c r="J9" s="53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109000</v>
      </c>
      <c r="G15" s="5">
        <v>16000</v>
      </c>
      <c r="H15" s="5">
        <v>20000</v>
      </c>
      <c r="I15" s="5"/>
      <c r="J15" s="5">
        <f>SUM(H15:I15)</f>
        <v>20000</v>
      </c>
      <c r="K15" s="14" t="s">
        <v>146</v>
      </c>
      <c r="L15" s="25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ref="J16:J19" si="0">SUM(H16:I16)</f>
        <v>20000</v>
      </c>
      <c r="K16" s="14" t="s">
        <v>147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148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70800</v>
      </c>
      <c r="G18" s="5">
        <v>12600</v>
      </c>
      <c r="H18" s="5">
        <v>18000</v>
      </c>
      <c r="I18" s="5"/>
      <c r="J18" s="5">
        <f t="shared" si="0"/>
        <v>18000</v>
      </c>
      <c r="K18" s="14" t="s">
        <v>151</v>
      </c>
      <c r="L18" s="25" t="s">
        <v>46</v>
      </c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148</v>
      </c>
      <c r="L19" s="25" t="s">
        <v>46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357100</v>
      </c>
      <c r="G20" s="22">
        <f>SUM(G15:G19)</f>
        <v>96400</v>
      </c>
      <c r="H20" s="22">
        <f t="shared" ref="H20:J20" si="1">SUM(H15:H19)</f>
        <v>92500</v>
      </c>
      <c r="I20" s="22">
        <f t="shared" si="1"/>
        <v>0</v>
      </c>
      <c r="J20" s="22">
        <f t="shared" si="1"/>
        <v>92500</v>
      </c>
      <c r="K20" s="14" t="s">
        <v>149</v>
      </c>
      <c r="L20" s="54"/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-9250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83250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22500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27000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147500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210250</v>
      </c>
      <c r="L27" s="21"/>
    </row>
    <row r="28" spans="1:14" x14ac:dyDescent="0.25">
      <c r="A28" s="110" t="s">
        <v>51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x14ac:dyDescent="0.25">
      <c r="A29" s="110" t="s">
        <v>50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4" ht="7.5" customHeight="1" x14ac:dyDescent="0.2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4" x14ac:dyDescent="0.25">
      <c r="A31" s="110" t="s">
        <v>153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4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5">
      <c r="H34" s="21"/>
    </row>
    <row r="36" spans="1:12" x14ac:dyDescent="0.25">
      <c r="H36" s="21"/>
    </row>
  </sheetData>
  <mergeCells count="24">
    <mergeCell ref="A29:L29"/>
    <mergeCell ref="A30:L30"/>
    <mergeCell ref="A31:L31"/>
    <mergeCell ref="A32:L32"/>
    <mergeCell ref="A33:L33"/>
    <mergeCell ref="A28:L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L26" sqref="L2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145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3"/>
      <c r="H6" s="7" t="s">
        <v>16</v>
      </c>
      <c r="I6" s="7"/>
    </row>
    <row r="7" spans="1:12" ht="18.75" x14ac:dyDescent="0.3">
      <c r="D7" s="53" t="s">
        <v>17</v>
      </c>
      <c r="E7" s="53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53"/>
      <c r="E9" s="53"/>
      <c r="F9" s="53"/>
      <c r="G9" s="53"/>
      <c r="H9" s="53"/>
      <c r="I9" s="53"/>
      <c r="J9" s="53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111000</v>
      </c>
      <c r="G15" s="5">
        <v>18000</v>
      </c>
      <c r="H15" s="5">
        <v>20000</v>
      </c>
      <c r="I15" s="5">
        <v>20000</v>
      </c>
      <c r="J15" s="5">
        <f>SUM(H15:I15)</f>
        <v>40000</v>
      </c>
      <c r="K15" s="14" t="s">
        <v>154</v>
      </c>
      <c r="L15" s="14" t="s">
        <v>155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/>
      <c r="J16" s="5">
        <f t="shared" ref="J16:J19" si="0">SUM(H16:I16)</f>
        <v>20000</v>
      </c>
      <c r="K16" s="14" t="s">
        <v>154</v>
      </c>
      <c r="L16" s="2" t="s">
        <v>118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156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79800</v>
      </c>
      <c r="G18" s="5">
        <v>19800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157</v>
      </c>
      <c r="L19" s="25" t="s">
        <v>46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368100</v>
      </c>
      <c r="G20" s="22">
        <f>SUM(G15:G19)</f>
        <v>105600</v>
      </c>
      <c r="H20" s="22">
        <f t="shared" ref="H20:J20" si="1">SUM(H15:H19)</f>
        <v>74500</v>
      </c>
      <c r="I20" s="22">
        <f t="shared" si="1"/>
        <v>20000</v>
      </c>
      <c r="J20" s="22">
        <f t="shared" si="1"/>
        <v>94500</v>
      </c>
      <c r="K20" s="14" t="s">
        <v>158</v>
      </c>
      <c r="L20" s="54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-9450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85050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22500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18000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112500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168050</v>
      </c>
      <c r="L27" s="21"/>
    </row>
    <row r="28" spans="1:14" x14ac:dyDescent="0.25">
      <c r="A28" s="110" t="s">
        <v>51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x14ac:dyDescent="0.25">
      <c r="A29" s="110" t="s">
        <v>50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4" ht="7.5" customHeight="1" x14ac:dyDescent="0.2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4" x14ac:dyDescent="0.25">
      <c r="A31" s="110" t="s">
        <v>153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4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5">
      <c r="H34" s="21"/>
      <c r="J34" s="21"/>
    </row>
    <row r="36" spans="1:12" x14ac:dyDescent="0.25">
      <c r="H36" s="21"/>
    </row>
  </sheetData>
  <mergeCells count="24">
    <mergeCell ref="A29:L29"/>
    <mergeCell ref="A30:L30"/>
    <mergeCell ref="A31:L31"/>
    <mergeCell ref="A32:L32"/>
    <mergeCell ref="A33:L33"/>
    <mergeCell ref="A28:L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J29" sqref="J2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159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5"/>
      <c r="H6" s="7" t="s">
        <v>16</v>
      </c>
      <c r="I6" s="7"/>
    </row>
    <row r="7" spans="1:12" ht="18.75" x14ac:dyDescent="0.3">
      <c r="D7" s="55" t="s">
        <v>17</v>
      </c>
      <c r="E7" s="55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55"/>
      <c r="E9" s="55"/>
      <c r="F9" s="55"/>
      <c r="G9" s="55"/>
      <c r="H9" s="55"/>
      <c r="I9" s="55"/>
      <c r="J9" s="55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6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91000</v>
      </c>
      <c r="G15" s="5">
        <v>18000</v>
      </c>
      <c r="H15" s="5"/>
      <c r="I15" s="5"/>
      <c r="J15" s="5"/>
      <c r="K15" s="14"/>
      <c r="L15" s="14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91500</v>
      </c>
      <c r="G16" s="5">
        <v>28000</v>
      </c>
      <c r="H16" s="5">
        <v>20000</v>
      </c>
      <c r="I16" s="5">
        <v>40000</v>
      </c>
      <c r="J16" s="5">
        <f t="shared" ref="J16:J19" si="0">SUM(H16:I16)</f>
        <v>60000</v>
      </c>
      <c r="K16" s="142" t="s">
        <v>161</v>
      </c>
      <c r="L16" s="143"/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163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99600</v>
      </c>
      <c r="G18" s="5">
        <v>21600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164</v>
      </c>
      <c r="L19" s="25" t="s">
        <v>46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367900</v>
      </c>
      <c r="G20" s="22">
        <f>SUM(G15:G19)</f>
        <v>107400</v>
      </c>
      <c r="H20" s="22">
        <f t="shared" ref="H20:J20" si="1">SUM(H15:H19)</f>
        <v>54500</v>
      </c>
      <c r="I20" s="22">
        <f t="shared" si="1"/>
        <v>40000</v>
      </c>
      <c r="J20" s="22">
        <f t="shared" si="1"/>
        <v>94500</v>
      </c>
      <c r="K20" s="14" t="s">
        <v>165</v>
      </c>
      <c r="L20" s="56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-9450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85050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22500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18000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90000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145550</v>
      </c>
      <c r="L27" s="21"/>
    </row>
    <row r="28" spans="1:14" ht="7.5" customHeight="1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ht="15.75" x14ac:dyDescent="0.25">
      <c r="A29" s="147" t="s">
        <v>169</v>
      </c>
      <c r="B29" s="147"/>
      <c r="C29" s="147"/>
      <c r="D29" s="5">
        <v>330000</v>
      </c>
      <c r="E29" s="57"/>
      <c r="F29" s="57"/>
      <c r="G29" s="57"/>
      <c r="H29" s="57"/>
      <c r="I29" s="57"/>
      <c r="J29" s="61"/>
      <c r="K29" s="57"/>
      <c r="L29" s="57"/>
    </row>
    <row r="30" spans="1:14" ht="15.75" x14ac:dyDescent="0.25">
      <c r="A30" s="147" t="s">
        <v>166</v>
      </c>
      <c r="B30" s="147"/>
      <c r="C30" s="147"/>
      <c r="D30" s="5">
        <v>-80000</v>
      </c>
      <c r="E30" s="149" t="s">
        <v>168</v>
      </c>
      <c r="F30" s="110"/>
      <c r="G30" s="110"/>
      <c r="H30" s="110"/>
      <c r="I30" s="110"/>
      <c r="J30" s="110"/>
      <c r="K30" s="110"/>
      <c r="L30" s="110"/>
    </row>
    <row r="31" spans="1:14" ht="15.75" x14ac:dyDescent="0.25">
      <c r="A31" s="148" t="s">
        <v>167</v>
      </c>
      <c r="B31" s="148"/>
      <c r="C31" s="148"/>
      <c r="D31" s="22">
        <f>SUM(D29:D30)</f>
        <v>250000</v>
      </c>
      <c r="E31" s="57"/>
      <c r="F31" s="57"/>
      <c r="G31" s="57"/>
      <c r="H31" s="57"/>
      <c r="I31" s="57"/>
      <c r="J31" s="57"/>
      <c r="K31" s="57"/>
      <c r="L31" s="57"/>
    </row>
    <row r="32" spans="1:14" ht="9" customHeight="1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ht="15.75" x14ac:dyDescent="0.25">
      <c r="A33" s="2">
        <v>2</v>
      </c>
      <c r="B33" s="8" t="s">
        <v>29</v>
      </c>
      <c r="C33" s="2" t="s">
        <v>32</v>
      </c>
      <c r="D33" s="9" t="s">
        <v>30</v>
      </c>
      <c r="E33" s="5">
        <v>20000</v>
      </c>
      <c r="F33" s="5">
        <v>91500</v>
      </c>
      <c r="G33" s="5">
        <v>28000</v>
      </c>
      <c r="H33" s="144" t="s">
        <v>160</v>
      </c>
      <c r="I33" s="145"/>
      <c r="J33" s="145"/>
      <c r="K33" s="145"/>
      <c r="L33" s="146"/>
    </row>
    <row r="34" spans="1:12" x14ac:dyDescent="0.25">
      <c r="A34" s="141" t="s">
        <v>162</v>
      </c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</row>
    <row r="36" spans="1:12" x14ac:dyDescent="0.25">
      <c r="H36" s="21"/>
    </row>
  </sheetData>
  <mergeCells count="27">
    <mergeCell ref="A34:L34"/>
    <mergeCell ref="K16:L16"/>
    <mergeCell ref="A28:L28"/>
    <mergeCell ref="A32:L32"/>
    <mergeCell ref="H33:L33"/>
    <mergeCell ref="A22:I22"/>
    <mergeCell ref="A23:I23"/>
    <mergeCell ref="A24:I24"/>
    <mergeCell ref="A25:I25"/>
    <mergeCell ref="A26:I26"/>
    <mergeCell ref="A27:I27"/>
    <mergeCell ref="A29:C29"/>
    <mergeCell ref="A31:C31"/>
    <mergeCell ref="A30:C30"/>
    <mergeCell ref="E30:L30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WhiteSpace="0" view="pageLayout" topLeftCell="A4" zoomScaleNormal="100" workbookViewId="0">
      <selection activeCell="L25" sqref="L25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170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8"/>
      <c r="H6" s="7" t="s">
        <v>16</v>
      </c>
      <c r="I6" s="7"/>
    </row>
    <row r="7" spans="1:12" ht="18.75" x14ac:dyDescent="0.3">
      <c r="D7" s="58" t="s">
        <v>17</v>
      </c>
      <c r="E7" s="58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58"/>
      <c r="E9" s="58"/>
      <c r="F9" s="58"/>
      <c r="G9" s="58"/>
      <c r="H9" s="58"/>
      <c r="I9" s="58"/>
      <c r="J9" s="58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6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113000</v>
      </c>
      <c r="G15" s="5">
        <v>20000</v>
      </c>
      <c r="H15" s="5"/>
      <c r="I15" s="5">
        <v>25000</v>
      </c>
      <c r="J15" s="5">
        <f>SUM(H15:I15)</f>
        <v>25000</v>
      </c>
      <c r="K15" s="14" t="s">
        <v>171</v>
      </c>
      <c r="L15" s="14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/>
      <c r="G16" s="5"/>
      <c r="H16" s="5"/>
      <c r="I16" s="5"/>
      <c r="J16" s="5">
        <f t="shared" ref="J16:J19" si="0">SUM(H16:I16)</f>
        <v>0</v>
      </c>
      <c r="K16" s="14"/>
      <c r="L16" s="14"/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172</v>
      </c>
      <c r="L17" s="25" t="s">
        <v>118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119400</v>
      </c>
      <c r="G18" s="5">
        <v>23400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173</v>
      </c>
      <c r="L19" s="25" t="s">
        <v>46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318200</v>
      </c>
      <c r="G20" s="22">
        <f>SUM(G15:G19)</f>
        <v>83200</v>
      </c>
      <c r="H20" s="22">
        <f t="shared" ref="H20:J20" si="1">SUM(H15:H19)</f>
        <v>34500</v>
      </c>
      <c r="I20" s="22">
        <f t="shared" si="1"/>
        <v>25000</v>
      </c>
      <c r="J20" s="22">
        <f t="shared" si="1"/>
        <v>59500</v>
      </c>
      <c r="K20" s="14" t="s">
        <v>174</v>
      </c>
      <c r="L20" s="59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-5950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53550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18000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67500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69050</v>
      </c>
      <c r="L27" s="21"/>
    </row>
    <row r="28" spans="1:14" ht="7.5" customHeight="1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ht="15.75" x14ac:dyDescent="0.25">
      <c r="A29" s="147" t="s">
        <v>169</v>
      </c>
      <c r="B29" s="147"/>
      <c r="C29" s="147"/>
      <c r="D29" s="5">
        <v>330000</v>
      </c>
      <c r="E29" s="60"/>
      <c r="F29" s="60"/>
      <c r="G29" s="60"/>
      <c r="H29" s="60"/>
      <c r="I29" s="60"/>
      <c r="J29" s="61"/>
      <c r="K29" s="60"/>
      <c r="L29" s="60"/>
    </row>
    <row r="30" spans="1:14" ht="15.75" x14ac:dyDescent="0.25">
      <c r="A30" s="147" t="s">
        <v>166</v>
      </c>
      <c r="B30" s="147"/>
      <c r="C30" s="147"/>
      <c r="D30" s="5">
        <v>-80000</v>
      </c>
      <c r="E30" s="149" t="s">
        <v>168</v>
      </c>
      <c r="F30" s="110"/>
      <c r="G30" s="110"/>
      <c r="H30" s="110"/>
      <c r="I30" s="110"/>
      <c r="J30" s="110"/>
      <c r="K30" s="110"/>
      <c r="L30" s="110"/>
    </row>
    <row r="31" spans="1:14" ht="15.75" x14ac:dyDescent="0.25">
      <c r="A31" s="148" t="s">
        <v>167</v>
      </c>
      <c r="B31" s="148"/>
      <c r="C31" s="148"/>
      <c r="D31" s="22">
        <f>SUM(D29:D30)</f>
        <v>250000</v>
      </c>
      <c r="E31" s="60"/>
      <c r="F31" s="60"/>
      <c r="G31" s="60"/>
      <c r="H31" s="60"/>
      <c r="I31" s="60"/>
      <c r="J31" s="60"/>
      <c r="K31" s="60"/>
      <c r="L31" s="60"/>
    </row>
    <row r="32" spans="1:14" ht="9" customHeight="1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ht="15.75" x14ac:dyDescent="0.25">
      <c r="A33" s="2">
        <v>2</v>
      </c>
      <c r="B33" s="8" t="s">
        <v>29</v>
      </c>
      <c r="C33" s="2" t="s">
        <v>32</v>
      </c>
      <c r="D33" s="9" t="s">
        <v>30</v>
      </c>
      <c r="E33" s="5">
        <v>20000</v>
      </c>
      <c r="F33" s="5">
        <v>91500</v>
      </c>
      <c r="G33" s="5">
        <v>28000</v>
      </c>
      <c r="H33" s="144" t="s">
        <v>160</v>
      </c>
      <c r="I33" s="145"/>
      <c r="J33" s="145"/>
      <c r="K33" s="145"/>
      <c r="L33" s="146"/>
    </row>
    <row r="34" spans="1:12" x14ac:dyDescent="0.25">
      <c r="A34" s="141" t="s">
        <v>162</v>
      </c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</row>
    <row r="36" spans="1:12" x14ac:dyDescent="0.25">
      <c r="H36" s="21"/>
    </row>
  </sheetData>
  <mergeCells count="26">
    <mergeCell ref="H33:L33"/>
    <mergeCell ref="A34:L34"/>
    <mergeCell ref="A28:L28"/>
    <mergeCell ref="A29:C29"/>
    <mergeCell ref="A30:C30"/>
    <mergeCell ref="E30:L30"/>
    <mergeCell ref="A31:C31"/>
    <mergeCell ref="A32:L32"/>
    <mergeCell ref="A27:I27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WhiteSpace="0" view="pageLayout" topLeftCell="A4" zoomScaleNormal="100" workbookViewId="0">
      <selection activeCell="L20" sqref="L20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175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63"/>
      <c r="H6" s="7" t="s">
        <v>16</v>
      </c>
      <c r="I6" s="7"/>
    </row>
    <row r="7" spans="1:12" ht="18.75" x14ac:dyDescent="0.3">
      <c r="D7" s="63" t="s">
        <v>17</v>
      </c>
      <c r="E7" s="63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63"/>
      <c r="E9" s="63"/>
      <c r="F9" s="63"/>
      <c r="G9" s="63"/>
      <c r="H9" s="63"/>
      <c r="I9" s="63"/>
      <c r="J9" s="63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6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108000</v>
      </c>
      <c r="G15" s="5">
        <v>20000</v>
      </c>
      <c r="H15" s="5">
        <v>20000</v>
      </c>
      <c r="I15" s="5">
        <v>20000</v>
      </c>
      <c r="J15" s="5">
        <f>SUM(H15:I15)</f>
        <v>40000</v>
      </c>
      <c r="K15" s="14" t="s">
        <v>177</v>
      </c>
      <c r="L15" s="14" t="s">
        <v>176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22000</v>
      </c>
      <c r="G16" s="5">
        <v>2000</v>
      </c>
      <c r="H16" s="5">
        <v>20000</v>
      </c>
      <c r="I16" s="5">
        <v>20000</v>
      </c>
      <c r="J16" s="5">
        <f t="shared" ref="J16:J19" si="0">SUM(H16:I16)</f>
        <v>40000</v>
      </c>
      <c r="K16" s="14" t="s">
        <v>178</v>
      </c>
      <c r="L16" s="14" t="s">
        <v>46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>
        <v>23000</v>
      </c>
      <c r="I17" s="5"/>
      <c r="J17" s="5">
        <f t="shared" si="0"/>
        <v>23000</v>
      </c>
      <c r="K17" s="14" t="s">
        <v>179</v>
      </c>
      <c r="L17" s="25" t="s">
        <v>118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139200</v>
      </c>
      <c r="G18" s="5">
        <v>25200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179</v>
      </c>
      <c r="L19" s="25" t="s">
        <v>46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355000</v>
      </c>
      <c r="G20" s="22">
        <f>SUM(G15:G19)</f>
        <v>87000</v>
      </c>
      <c r="H20" s="22">
        <f t="shared" ref="H20:J20" si="1">SUM(H15:H19)</f>
        <v>74500</v>
      </c>
      <c r="I20" s="22">
        <f t="shared" si="1"/>
        <v>40000</v>
      </c>
      <c r="J20" s="22">
        <f t="shared" si="1"/>
        <v>114500</v>
      </c>
      <c r="K20" s="14" t="s">
        <v>180</v>
      </c>
      <c r="L20" s="64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-11450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103050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22500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67500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112500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235550</v>
      </c>
      <c r="L27" s="21"/>
    </row>
    <row r="28" spans="1:14" ht="7.5" customHeight="1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ht="15.75" x14ac:dyDescent="0.25">
      <c r="A29" s="147" t="s">
        <v>169</v>
      </c>
      <c r="B29" s="147"/>
      <c r="C29" s="147"/>
      <c r="D29" s="5">
        <v>540000</v>
      </c>
      <c r="E29" s="62"/>
      <c r="F29" s="62"/>
      <c r="G29" s="62"/>
      <c r="H29" s="62"/>
      <c r="I29" s="62"/>
      <c r="J29" s="61"/>
      <c r="K29" s="62"/>
      <c r="L29" s="62"/>
    </row>
    <row r="30" spans="1:14" ht="15.75" x14ac:dyDescent="0.25">
      <c r="A30" s="147" t="s">
        <v>166</v>
      </c>
      <c r="B30" s="147"/>
      <c r="C30" s="147"/>
      <c r="D30" s="5"/>
      <c r="E30" s="149"/>
      <c r="F30" s="110"/>
      <c r="G30" s="110"/>
      <c r="H30" s="110"/>
      <c r="I30" s="110"/>
      <c r="J30" s="110"/>
      <c r="K30" s="110"/>
      <c r="L30" s="110"/>
    </row>
    <row r="31" spans="1:14" ht="9" customHeight="1" x14ac:dyDescent="0.2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3" spans="6:8" x14ac:dyDescent="0.25">
      <c r="F33" s="21"/>
      <c r="H33" s="21"/>
    </row>
  </sheetData>
  <mergeCells count="23">
    <mergeCell ref="C11:E11"/>
    <mergeCell ref="F11:H11"/>
    <mergeCell ref="I11:J11"/>
    <mergeCell ref="A4:K4"/>
    <mergeCell ref="F7:H7"/>
    <mergeCell ref="I7:J7"/>
    <mergeCell ref="A8:L8"/>
    <mergeCell ref="C10:E10"/>
    <mergeCell ref="F10:H10"/>
    <mergeCell ref="I10:J10"/>
    <mergeCell ref="A31:L31"/>
    <mergeCell ref="A28:L28"/>
    <mergeCell ref="A20:D20"/>
    <mergeCell ref="A21:I21"/>
    <mergeCell ref="A29:C29"/>
    <mergeCell ref="A30:C30"/>
    <mergeCell ref="E30:L30"/>
    <mergeCell ref="A27:I27"/>
    <mergeCell ref="A22:I22"/>
    <mergeCell ref="A23:I23"/>
    <mergeCell ref="A24:I24"/>
    <mergeCell ref="A25:I25"/>
    <mergeCell ref="A26:I2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Layout" topLeftCell="A4" zoomScaleNormal="100" workbookViewId="0">
      <selection activeCell="A24" sqref="A24:I2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181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65"/>
      <c r="H6" s="7" t="s">
        <v>16</v>
      </c>
      <c r="I6" s="7"/>
    </row>
    <row r="7" spans="1:12" ht="18.75" x14ac:dyDescent="0.3">
      <c r="D7" s="65" t="s">
        <v>17</v>
      </c>
      <c r="E7" s="65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65"/>
      <c r="E9" s="65"/>
      <c r="F9" s="65"/>
      <c r="G9" s="65"/>
      <c r="H9" s="65"/>
      <c r="I9" s="65"/>
      <c r="J9" s="65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7.2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88000</v>
      </c>
      <c r="G15" s="5">
        <v>20000</v>
      </c>
      <c r="H15" s="5"/>
      <c r="I15" s="5"/>
      <c r="J15" s="5">
        <f>SUM(H15:I15)</f>
        <v>0</v>
      </c>
      <c r="K15" s="14"/>
      <c r="L15" s="14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/>
      <c r="G16" s="5"/>
      <c r="H16" s="5"/>
      <c r="I16" s="5"/>
      <c r="J16" s="5">
        <f t="shared" ref="J16:J19" si="0">SUM(H16:I16)</f>
        <v>0</v>
      </c>
      <c r="K16" s="14"/>
      <c r="L16" s="14"/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83500</v>
      </c>
      <c r="G17" s="5">
        <v>37500</v>
      </c>
      <c r="H17" s="5"/>
      <c r="I17" s="5"/>
      <c r="J17" s="5">
        <f t="shared" si="0"/>
        <v>0</v>
      </c>
      <c r="K17" s="14"/>
      <c r="L17" s="25"/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159000</v>
      </c>
      <c r="G18" s="5">
        <v>27000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182</v>
      </c>
      <c r="L19" s="25" t="s">
        <v>46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332800</v>
      </c>
      <c r="G20" s="22">
        <f>SUM(G15:G19)</f>
        <v>86800</v>
      </c>
      <c r="H20" s="22">
        <f t="shared" ref="H20:J20" si="1">SUM(H15:H19)</f>
        <v>11500</v>
      </c>
      <c r="I20" s="22">
        <f t="shared" si="1"/>
        <v>0</v>
      </c>
      <c r="J20" s="22">
        <f t="shared" si="1"/>
        <v>11500</v>
      </c>
      <c r="K20" s="14" t="s">
        <v>183</v>
      </c>
      <c r="L20" s="66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-1150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10350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22500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40500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13500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/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86850</v>
      </c>
      <c r="L27" s="21"/>
    </row>
    <row r="28" spans="1:14" ht="7.5" customHeight="1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ht="15.75" x14ac:dyDescent="0.25">
      <c r="A29" s="147" t="s">
        <v>169</v>
      </c>
      <c r="B29" s="147"/>
      <c r="C29" s="147"/>
      <c r="D29" s="5">
        <v>540000</v>
      </c>
      <c r="E29" s="67"/>
      <c r="F29" s="67"/>
      <c r="G29" s="67"/>
      <c r="H29" s="67"/>
      <c r="I29" s="67"/>
      <c r="J29" s="61"/>
      <c r="K29" s="67"/>
      <c r="L29" s="67"/>
    </row>
    <row r="30" spans="1:14" ht="15.75" x14ac:dyDescent="0.25">
      <c r="A30" s="147" t="s">
        <v>166</v>
      </c>
      <c r="B30" s="147"/>
      <c r="C30" s="147"/>
      <c r="D30" s="5">
        <v>-51000</v>
      </c>
      <c r="E30" s="149" t="s">
        <v>184</v>
      </c>
      <c r="F30" s="110"/>
      <c r="G30" s="110"/>
      <c r="H30" s="110"/>
      <c r="I30" s="110"/>
      <c r="J30" s="110"/>
      <c r="K30" s="110"/>
      <c r="L30" s="110"/>
    </row>
    <row r="31" spans="1:14" ht="15.75" x14ac:dyDescent="0.25">
      <c r="A31" s="148" t="s">
        <v>185</v>
      </c>
      <c r="B31" s="148"/>
      <c r="C31" s="148"/>
      <c r="D31" s="22">
        <f>SUM(D29:D30)</f>
        <v>489000</v>
      </c>
    </row>
    <row r="32" spans="1:14" x14ac:dyDescent="0.25">
      <c r="F32" s="21"/>
      <c r="H32" s="21"/>
    </row>
  </sheetData>
  <mergeCells count="23">
    <mergeCell ref="E30:L30"/>
    <mergeCell ref="A23:I23"/>
    <mergeCell ref="A24:I24"/>
    <mergeCell ref="A25:I25"/>
    <mergeCell ref="A26:I26"/>
    <mergeCell ref="A27:I27"/>
    <mergeCell ref="A28:L28"/>
    <mergeCell ref="A31:C31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  <mergeCell ref="A29:C29"/>
    <mergeCell ref="A30:C3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Layout" topLeftCell="A13"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186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68"/>
      <c r="H6" s="7" t="s">
        <v>16</v>
      </c>
      <c r="I6" s="7"/>
    </row>
    <row r="7" spans="1:12" ht="18.75" x14ac:dyDescent="0.3">
      <c r="D7" s="68" t="s">
        <v>17</v>
      </c>
      <c r="E7" s="68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68"/>
      <c r="E9" s="68"/>
      <c r="F9" s="68"/>
      <c r="G9" s="68"/>
      <c r="H9" s="68"/>
      <c r="I9" s="68"/>
      <c r="J9" s="68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7.2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110000</v>
      </c>
      <c r="G15" s="5">
        <v>22000</v>
      </c>
      <c r="H15" s="5"/>
      <c r="I15" s="5">
        <v>20000</v>
      </c>
      <c r="J15" s="5">
        <f>SUM(H15:I15)</f>
        <v>20000</v>
      </c>
      <c r="K15" s="14"/>
      <c r="L15" s="14" t="s">
        <v>187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22000</v>
      </c>
      <c r="G16" s="5">
        <v>2000</v>
      </c>
      <c r="H16" s="5"/>
      <c r="I16" s="5">
        <v>20000</v>
      </c>
      <c r="J16" s="5">
        <f t="shared" ref="J16:J19" si="0">SUM(H16:I16)</f>
        <v>20000</v>
      </c>
      <c r="K16" s="14"/>
      <c r="L16" s="14" t="s">
        <v>188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108800</v>
      </c>
      <c r="G17" s="5">
        <v>39800</v>
      </c>
      <c r="H17" s="5">
        <v>23000</v>
      </c>
      <c r="I17" s="5"/>
      <c r="J17" s="5">
        <f t="shared" si="0"/>
        <v>23000</v>
      </c>
      <c r="K17" s="14" t="s">
        <v>189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178800</v>
      </c>
      <c r="G18" s="5">
        <v>28800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>
        <v>11500</v>
      </c>
      <c r="I19" s="5"/>
      <c r="J19" s="5">
        <f t="shared" si="0"/>
        <v>11500</v>
      </c>
      <c r="K19" s="14" t="s">
        <v>190</v>
      </c>
      <c r="L19" s="25" t="s">
        <v>46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421900</v>
      </c>
      <c r="G20" s="22">
        <f>SUM(G15:G19)</f>
        <v>94900</v>
      </c>
      <c r="H20" s="22">
        <f t="shared" ref="H20:J20" si="1">SUM(H15:H19)</f>
        <v>34500</v>
      </c>
      <c r="I20" s="22">
        <f t="shared" si="1"/>
        <v>40000</v>
      </c>
      <c r="J20" s="22">
        <f t="shared" si="1"/>
        <v>74500</v>
      </c>
      <c r="K20" s="14" t="s">
        <v>191</v>
      </c>
      <c r="L20" s="69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-7450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67050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13500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77500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88050</v>
      </c>
      <c r="L27" s="21"/>
    </row>
    <row r="28" spans="1:14" ht="7.5" customHeight="1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ht="15.75" x14ac:dyDescent="0.25">
      <c r="A29" s="147" t="s">
        <v>169</v>
      </c>
      <c r="B29" s="147"/>
      <c r="C29" s="147"/>
      <c r="D29" s="5">
        <v>610000</v>
      </c>
      <c r="E29" s="70"/>
      <c r="F29" s="70"/>
      <c r="G29" s="70"/>
      <c r="H29" s="70"/>
      <c r="I29" s="70"/>
      <c r="J29" s="61"/>
      <c r="K29" s="70"/>
      <c r="L29" s="70"/>
    </row>
    <row r="30" spans="1:14" ht="15.75" x14ac:dyDescent="0.25">
      <c r="A30" s="147" t="s">
        <v>166</v>
      </c>
      <c r="B30" s="147"/>
      <c r="C30" s="147"/>
      <c r="D30" s="5"/>
      <c r="E30" s="149"/>
      <c r="F30" s="110"/>
      <c r="G30" s="110"/>
      <c r="H30" s="110"/>
      <c r="I30" s="110"/>
      <c r="J30" s="110"/>
      <c r="K30" s="110"/>
      <c r="L30" s="110"/>
    </row>
    <row r="31" spans="1:14" ht="15.75" x14ac:dyDescent="0.25">
      <c r="A31" s="148" t="s">
        <v>185</v>
      </c>
      <c r="B31" s="148"/>
      <c r="C31" s="148"/>
      <c r="D31" s="22">
        <f>SUM(D29:D30)</f>
        <v>610000</v>
      </c>
    </row>
    <row r="32" spans="1:14" x14ac:dyDescent="0.25">
      <c r="F32" s="21"/>
      <c r="H32" s="21"/>
    </row>
    <row r="33" spans="7:7" x14ac:dyDescent="0.25">
      <c r="G33" s="21"/>
    </row>
  </sheetData>
  <mergeCells count="23">
    <mergeCell ref="A29:C29"/>
    <mergeCell ref="A30:C30"/>
    <mergeCell ref="E30:L30"/>
    <mergeCell ref="A31:C31"/>
    <mergeCell ref="A23:I23"/>
    <mergeCell ref="A24:I24"/>
    <mergeCell ref="A25:I25"/>
    <mergeCell ref="A26:I26"/>
    <mergeCell ref="A27:I27"/>
    <mergeCell ref="A28:L28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view="pageLayout" topLeftCell="A7"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192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71"/>
      <c r="H6" s="7" t="s">
        <v>16</v>
      </c>
      <c r="I6" s="7"/>
    </row>
    <row r="7" spans="1:12" ht="18.75" x14ac:dyDescent="0.3">
      <c r="D7" s="71" t="s">
        <v>17</v>
      </c>
      <c r="E7" s="71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71"/>
      <c r="E9" s="71"/>
      <c r="F9" s="71"/>
      <c r="G9" s="71"/>
      <c r="H9" s="71"/>
      <c r="I9" s="71"/>
      <c r="J9" s="71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7.2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112000</v>
      </c>
      <c r="G15" s="5">
        <v>24000</v>
      </c>
      <c r="H15" s="5"/>
      <c r="I15" s="5">
        <v>20000</v>
      </c>
      <c r="J15" s="5">
        <f>SUM(H15:I15)</f>
        <v>20000</v>
      </c>
      <c r="K15" s="14"/>
      <c r="L15" s="14" t="s">
        <v>193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24000</v>
      </c>
      <c r="G16" s="5">
        <v>4000</v>
      </c>
      <c r="H16" s="5"/>
      <c r="I16" s="5"/>
      <c r="J16" s="5">
        <f t="shared" ref="J16:J19" si="0">SUM(H16:I16)</f>
        <v>0</v>
      </c>
      <c r="K16" s="14"/>
      <c r="L16" s="14"/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108800</v>
      </c>
      <c r="G17" s="5">
        <v>39800</v>
      </c>
      <c r="H17" s="5">
        <v>23000</v>
      </c>
      <c r="I17" s="5"/>
      <c r="J17" s="5">
        <f t="shared" si="0"/>
        <v>23000</v>
      </c>
      <c r="K17" s="14" t="s">
        <v>194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198600</v>
      </c>
      <c r="G18" s="5">
        <v>30600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/>
      <c r="I19" s="5"/>
      <c r="J19" s="5">
        <f t="shared" si="0"/>
        <v>0</v>
      </c>
      <c r="K19" s="14"/>
      <c r="L19" s="25"/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445700</v>
      </c>
      <c r="G20" s="22">
        <f>SUM(G15:G19)</f>
        <v>100700</v>
      </c>
      <c r="H20" s="22">
        <f t="shared" ref="H20:J20" si="1">SUM(H15:H19)</f>
        <v>23000</v>
      </c>
      <c r="I20" s="22">
        <f t="shared" si="1"/>
        <v>20000</v>
      </c>
      <c r="J20" s="22">
        <f t="shared" si="1"/>
        <v>43000</v>
      </c>
      <c r="K20" s="14" t="s">
        <v>183</v>
      </c>
      <c r="L20" s="72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-4300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38700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45000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67500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81200</v>
      </c>
      <c r="L27" s="21"/>
    </row>
    <row r="28" spans="1:14" ht="7.5" customHeight="1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ht="15.75" x14ac:dyDescent="0.25">
      <c r="A29" s="147" t="s">
        <v>169</v>
      </c>
      <c r="B29" s="147"/>
      <c r="C29" s="147"/>
      <c r="D29" s="5">
        <v>610000</v>
      </c>
      <c r="E29" s="73"/>
      <c r="F29" s="73"/>
      <c r="G29" s="73"/>
      <c r="H29" s="73"/>
      <c r="I29" s="73"/>
      <c r="J29" s="61"/>
      <c r="K29" s="73"/>
      <c r="L29" s="73"/>
    </row>
    <row r="30" spans="1:14" ht="15.75" x14ac:dyDescent="0.25">
      <c r="A30" s="150" t="s">
        <v>195</v>
      </c>
      <c r="B30" s="151"/>
      <c r="C30" s="152"/>
      <c r="D30" s="5">
        <v>70000</v>
      </c>
      <c r="E30" s="74"/>
      <c r="F30" s="74"/>
      <c r="G30" s="74"/>
      <c r="H30" s="74"/>
      <c r="I30" s="74"/>
      <c r="J30" s="61"/>
      <c r="K30" s="74"/>
      <c r="L30" s="74"/>
    </row>
    <row r="31" spans="1:14" ht="15.75" x14ac:dyDescent="0.25">
      <c r="A31" s="147" t="s">
        <v>166</v>
      </c>
      <c r="B31" s="147"/>
      <c r="C31" s="147"/>
      <c r="D31" s="5"/>
      <c r="E31" s="149"/>
      <c r="F31" s="110"/>
      <c r="G31" s="110"/>
      <c r="H31" s="110"/>
      <c r="I31" s="110"/>
      <c r="J31" s="110"/>
      <c r="K31" s="110"/>
      <c r="L31" s="110"/>
    </row>
    <row r="32" spans="1:14" ht="15.75" x14ac:dyDescent="0.25">
      <c r="A32" s="148" t="s">
        <v>185</v>
      </c>
      <c r="B32" s="148"/>
      <c r="C32" s="148"/>
      <c r="D32" s="22">
        <f>SUM(D29:D31)</f>
        <v>680000</v>
      </c>
      <c r="F32" s="21"/>
    </row>
    <row r="33" spans="6:8" x14ac:dyDescent="0.25">
      <c r="F33" s="21"/>
      <c r="H33" s="21"/>
    </row>
    <row r="34" spans="6:8" x14ac:dyDescent="0.25">
      <c r="G34" s="21"/>
    </row>
  </sheetData>
  <mergeCells count="24">
    <mergeCell ref="A29:C29"/>
    <mergeCell ref="A31:C31"/>
    <mergeCell ref="E31:L31"/>
    <mergeCell ref="A32:C32"/>
    <mergeCell ref="A23:I23"/>
    <mergeCell ref="A24:I24"/>
    <mergeCell ref="A25:I25"/>
    <mergeCell ref="A26:I26"/>
    <mergeCell ref="A27:I27"/>
    <mergeCell ref="A28:L28"/>
    <mergeCell ref="A30:C30"/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4" zoomScaleNormal="100" workbookViewId="0">
      <selection activeCell="A33" sqref="A33:L33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69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1"/>
      <c r="H6" s="7" t="s">
        <v>16</v>
      </c>
      <c r="I6" s="7"/>
    </row>
    <row r="7" spans="1:12" ht="18.75" x14ac:dyDescent="0.3">
      <c r="D7" s="31" t="s">
        <v>17</v>
      </c>
      <c r="E7" s="31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31"/>
      <c r="E9" s="31"/>
      <c r="F9" s="31"/>
      <c r="G9" s="31"/>
      <c r="H9" s="31"/>
      <c r="I9" s="31"/>
      <c r="J9" s="31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5.7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3" t="s">
        <v>1</v>
      </c>
      <c r="C14" s="4" t="s">
        <v>10</v>
      </c>
      <c r="D14" s="33" t="s">
        <v>9</v>
      </c>
      <c r="E14" s="33" t="s">
        <v>2</v>
      </c>
      <c r="F14" s="33" t="s">
        <v>3</v>
      </c>
      <c r="G14" s="3" t="s">
        <v>39</v>
      </c>
      <c r="H14" s="17" t="s">
        <v>8</v>
      </c>
      <c r="I14" s="33" t="s">
        <v>5</v>
      </c>
      <c r="J14" s="3" t="s">
        <v>4</v>
      </c>
      <c r="K14" s="33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4" t="s">
        <v>70</v>
      </c>
      <c r="L15" s="19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>
        <v>20000</v>
      </c>
      <c r="I16" s="5"/>
      <c r="J16" s="5">
        <f t="shared" ref="J16:J20" si="0">SUM(H16:I16)</f>
        <v>20000</v>
      </c>
      <c r="K16" s="14" t="s">
        <v>71</v>
      </c>
      <c r="L16" s="19" t="s">
        <v>65</v>
      </c>
    </row>
    <row r="17" spans="1:12" ht="18.75" customHeight="1" x14ac:dyDescent="0.25">
      <c r="A17" s="2">
        <v>3</v>
      </c>
      <c r="B17" s="8" t="s">
        <v>54</v>
      </c>
      <c r="C17" s="2" t="s">
        <v>33</v>
      </c>
      <c r="D17" s="9" t="s">
        <v>55</v>
      </c>
      <c r="E17" s="5">
        <v>25000</v>
      </c>
      <c r="F17" s="5"/>
      <c r="G17" s="5"/>
      <c r="H17" s="5">
        <v>25000</v>
      </c>
      <c r="I17" s="5"/>
      <c r="J17" s="5">
        <f t="shared" si="0"/>
        <v>25000</v>
      </c>
      <c r="K17" s="14" t="s">
        <v>72</v>
      </c>
      <c r="L17" s="19" t="s">
        <v>46</v>
      </c>
    </row>
    <row r="18" spans="1:12" ht="18.75" customHeight="1" x14ac:dyDescent="0.25">
      <c r="A18" s="2">
        <v>4</v>
      </c>
      <c r="B18" s="8" t="s">
        <v>21</v>
      </c>
      <c r="C18" s="2" t="s">
        <v>34</v>
      </c>
      <c r="D18" s="9" t="s">
        <v>22</v>
      </c>
      <c r="E18" s="5">
        <v>23000</v>
      </c>
      <c r="F18" s="5"/>
      <c r="G18" s="5">
        <v>51300</v>
      </c>
      <c r="H18" s="5">
        <v>23000</v>
      </c>
      <c r="I18" s="5"/>
      <c r="J18" s="5">
        <f t="shared" si="0"/>
        <v>23000</v>
      </c>
      <c r="K18" s="14" t="s">
        <v>73</v>
      </c>
      <c r="L18" s="25" t="s">
        <v>46</v>
      </c>
    </row>
    <row r="19" spans="1:12" ht="18.75" customHeight="1" x14ac:dyDescent="0.25">
      <c r="A19" s="2">
        <v>5</v>
      </c>
      <c r="B19" s="8" t="s">
        <v>27</v>
      </c>
      <c r="C19" s="2" t="s">
        <v>37</v>
      </c>
      <c r="D19" s="9" t="s">
        <v>28</v>
      </c>
      <c r="E19" s="5">
        <v>18000</v>
      </c>
      <c r="F19" s="5">
        <v>19800</v>
      </c>
      <c r="G19" s="5">
        <v>1800</v>
      </c>
      <c r="H19" s="5"/>
      <c r="I19" s="5"/>
      <c r="J19" s="5">
        <f t="shared" si="0"/>
        <v>0</v>
      </c>
      <c r="K19" s="14"/>
      <c r="L19" s="26"/>
    </row>
    <row r="20" spans="1:12" ht="18.75" customHeight="1" x14ac:dyDescent="0.25">
      <c r="A20" s="2">
        <v>6</v>
      </c>
      <c r="B20" s="8" t="s">
        <v>25</v>
      </c>
      <c r="C20" s="2" t="s">
        <v>35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4" t="s">
        <v>66</v>
      </c>
      <c r="L20" s="26" t="s">
        <v>46</v>
      </c>
    </row>
    <row r="21" spans="1:12" ht="18.75" customHeight="1" x14ac:dyDescent="0.25">
      <c r="A21" s="122" t="s">
        <v>6</v>
      </c>
      <c r="B21" s="122"/>
      <c r="C21" s="122"/>
      <c r="D21" s="122"/>
      <c r="E21" s="22">
        <f>SUM(E15:E20)</f>
        <v>117500</v>
      </c>
      <c r="F21" s="22">
        <f t="shared" ref="F21:G21" si="1">SUM(F15:F20)</f>
        <v>174300</v>
      </c>
      <c r="G21" s="22">
        <f t="shared" si="1"/>
        <v>77100</v>
      </c>
      <c r="H21" s="22">
        <f>SUM(H15:H20)</f>
        <v>99500</v>
      </c>
      <c r="I21" s="22">
        <f t="shared" ref="I21:J21" si="2">SUM(I15:I20)</f>
        <v>0</v>
      </c>
      <c r="J21" s="22">
        <f t="shared" si="2"/>
        <v>99500</v>
      </c>
      <c r="K21" s="14" t="s">
        <v>67</v>
      </c>
      <c r="L21" s="32" t="s">
        <v>45</v>
      </c>
    </row>
    <row r="22" spans="1:12" ht="15.75" x14ac:dyDescent="0.25">
      <c r="A22" s="123" t="s">
        <v>38</v>
      </c>
      <c r="B22" s="123"/>
      <c r="C22" s="123"/>
      <c r="D22" s="123"/>
      <c r="E22" s="123"/>
      <c r="F22" s="123"/>
      <c r="G22" s="123"/>
      <c r="H22" s="123"/>
      <c r="I22" s="123"/>
      <c r="J22" s="20">
        <f>-J21*0.1</f>
        <v>-9950</v>
      </c>
    </row>
    <row r="23" spans="1:12" ht="15.75" x14ac:dyDescent="0.25">
      <c r="A23" s="115" t="s">
        <v>52</v>
      </c>
      <c r="B23" s="115"/>
      <c r="C23" s="115"/>
      <c r="D23" s="115"/>
      <c r="E23" s="115"/>
      <c r="F23" s="115"/>
      <c r="G23" s="115"/>
      <c r="H23" s="115"/>
      <c r="I23" s="115"/>
      <c r="J23" s="20">
        <v>-20000</v>
      </c>
    </row>
    <row r="24" spans="1:12" ht="15.75" x14ac:dyDescent="0.25">
      <c r="A24" s="111" t="s">
        <v>49</v>
      </c>
      <c r="B24" s="111"/>
      <c r="C24" s="111"/>
      <c r="D24" s="111"/>
      <c r="E24" s="111"/>
      <c r="F24" s="111"/>
      <c r="G24" s="111"/>
      <c r="H24" s="111"/>
      <c r="I24" s="111"/>
      <c r="J24" s="20">
        <f>SUM(J21:J23)</f>
        <v>69550</v>
      </c>
      <c r="L24" s="21"/>
    </row>
    <row r="25" spans="1:12" ht="15.75" x14ac:dyDescent="0.25">
      <c r="A25" s="111" t="s">
        <v>47</v>
      </c>
      <c r="B25" s="111"/>
      <c r="C25" s="111"/>
      <c r="D25" s="111"/>
      <c r="E25" s="111"/>
      <c r="F25" s="111"/>
      <c r="G25" s="111"/>
      <c r="H25" s="111"/>
      <c r="I25" s="111"/>
      <c r="J25" s="20">
        <v>24500</v>
      </c>
      <c r="L25" s="24"/>
    </row>
    <row r="26" spans="1:12" ht="15" customHeight="1" x14ac:dyDescent="0.3">
      <c r="A26" s="124" t="s">
        <v>48</v>
      </c>
      <c r="B26" s="125"/>
      <c r="C26" s="125"/>
      <c r="D26" s="125"/>
      <c r="E26" s="125"/>
      <c r="F26" s="125"/>
      <c r="G26" s="125"/>
      <c r="H26" s="125"/>
      <c r="I26" s="126"/>
      <c r="J26" s="38">
        <f>SUM(J24:J25)</f>
        <v>94050</v>
      </c>
      <c r="L26" s="21"/>
    </row>
    <row r="27" spans="1:12" ht="18.75" customHeight="1" x14ac:dyDescent="0.3">
      <c r="A27" s="127" t="s">
        <v>75</v>
      </c>
      <c r="B27" s="128"/>
      <c r="C27" s="128"/>
      <c r="D27" s="128"/>
      <c r="E27" s="128"/>
      <c r="F27" s="128"/>
      <c r="G27" s="128"/>
      <c r="H27" s="128"/>
      <c r="I27" s="129"/>
      <c r="J27" s="37">
        <v>32350</v>
      </c>
      <c r="K27" s="39"/>
      <c r="L27" s="39"/>
    </row>
    <row r="28" spans="1:12" ht="18.75" customHeight="1" x14ac:dyDescent="0.3">
      <c r="A28" s="131" t="s">
        <v>79</v>
      </c>
      <c r="B28" s="132"/>
      <c r="C28" s="132"/>
      <c r="D28" s="132"/>
      <c r="E28" s="132"/>
      <c r="F28" s="132"/>
      <c r="G28" s="132"/>
      <c r="H28" s="132"/>
      <c r="I28" s="133"/>
      <c r="J28" s="37">
        <v>-25000</v>
      </c>
      <c r="K28" s="39"/>
      <c r="L28" s="39"/>
    </row>
    <row r="29" spans="1:12" ht="18.75" customHeight="1" x14ac:dyDescent="0.3">
      <c r="A29" s="130" t="s">
        <v>74</v>
      </c>
      <c r="B29" s="130"/>
      <c r="C29" s="130"/>
      <c r="D29" s="130"/>
      <c r="E29" s="130"/>
      <c r="F29" s="130"/>
      <c r="G29" s="130"/>
      <c r="H29" s="130"/>
      <c r="I29" s="130"/>
      <c r="J29" s="37">
        <f>SUM(J26:J28)</f>
        <v>101400</v>
      </c>
      <c r="K29" s="39"/>
      <c r="L29" s="39"/>
    </row>
    <row r="30" spans="1:12" x14ac:dyDescent="0.25">
      <c r="A30" s="110" t="s">
        <v>51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x14ac:dyDescent="0.25">
      <c r="A31" s="110" t="s">
        <v>50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2" ht="6.75" customHeight="1" x14ac:dyDescent="0.25">
      <c r="J32" s="21"/>
    </row>
    <row r="33" spans="1:12" x14ac:dyDescent="0.25">
      <c r="A33" s="110" t="s">
        <v>61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5">
      <c r="A34" s="110" t="s">
        <v>68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</row>
    <row r="35" spans="1:12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</sheetData>
  <mergeCells count="24">
    <mergeCell ref="A34:L34"/>
    <mergeCell ref="A35:L35"/>
    <mergeCell ref="A25:I25"/>
    <mergeCell ref="A26:I26"/>
    <mergeCell ref="A30:L30"/>
    <mergeCell ref="A31:L31"/>
    <mergeCell ref="A33:L33"/>
    <mergeCell ref="A27:I27"/>
    <mergeCell ref="A29:I29"/>
    <mergeCell ref="A28:I28"/>
    <mergeCell ref="A4:K4"/>
    <mergeCell ref="F7:H7"/>
    <mergeCell ref="I7:J7"/>
    <mergeCell ref="A8:L8"/>
    <mergeCell ref="C10:E10"/>
    <mergeCell ref="F10:H10"/>
    <mergeCell ref="I10:J10"/>
    <mergeCell ref="A23:I23"/>
    <mergeCell ref="A24:I24"/>
    <mergeCell ref="C11:E11"/>
    <mergeCell ref="F11:H11"/>
    <mergeCell ref="I11:J11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view="pageLayout" topLeftCell="A4"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196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75"/>
      <c r="H6" s="7" t="s">
        <v>16</v>
      </c>
      <c r="I6" s="7"/>
    </row>
    <row r="7" spans="1:12" ht="18.75" x14ac:dyDescent="0.3">
      <c r="D7" s="75" t="s">
        <v>17</v>
      </c>
      <c r="E7" s="75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75"/>
      <c r="E9" s="75"/>
      <c r="F9" s="75"/>
      <c r="G9" s="75"/>
      <c r="H9" s="75"/>
      <c r="I9" s="75"/>
      <c r="J9" s="75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7.2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112000</v>
      </c>
      <c r="G15" s="5">
        <v>24000</v>
      </c>
      <c r="H15" s="5"/>
      <c r="I15" s="5">
        <v>20000</v>
      </c>
      <c r="J15" s="5">
        <f>SUM(H15:I15)</f>
        <v>20000</v>
      </c>
      <c r="K15" s="14"/>
      <c r="L15" s="14" t="s">
        <v>193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24000</v>
      </c>
      <c r="G16" s="5">
        <v>4000</v>
      </c>
      <c r="H16" s="5">
        <v>20000</v>
      </c>
      <c r="I16" s="5">
        <v>20000</v>
      </c>
      <c r="J16" s="5">
        <f t="shared" ref="J16:J19" si="0">SUM(H16:I16)</f>
        <v>40000</v>
      </c>
      <c r="K16" s="14" t="s">
        <v>198</v>
      </c>
      <c r="L16" s="14" t="s">
        <v>197</v>
      </c>
    </row>
    <row r="17" spans="1:14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108800</v>
      </c>
      <c r="G17" s="5">
        <v>39800</v>
      </c>
      <c r="H17" s="5">
        <v>23000</v>
      </c>
      <c r="I17" s="5"/>
      <c r="J17" s="5">
        <f t="shared" si="0"/>
        <v>23000</v>
      </c>
      <c r="K17" s="14" t="s">
        <v>194</v>
      </c>
      <c r="L17" s="25" t="s">
        <v>46</v>
      </c>
    </row>
    <row r="18" spans="1:14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198600</v>
      </c>
      <c r="G18" s="5">
        <v>30600</v>
      </c>
      <c r="H18" s="5"/>
      <c r="I18" s="5"/>
      <c r="J18" s="5">
        <f t="shared" si="0"/>
        <v>0</v>
      </c>
      <c r="K18" s="14"/>
      <c r="L18" s="25"/>
    </row>
    <row r="19" spans="1:14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>
        <v>2300</v>
      </c>
      <c r="G19" s="5">
        <v>2300</v>
      </c>
      <c r="H19" s="5"/>
      <c r="I19" s="5">
        <v>11500</v>
      </c>
      <c r="J19" s="5">
        <f t="shared" si="0"/>
        <v>11500</v>
      </c>
      <c r="K19" s="14"/>
      <c r="L19" s="25" t="s">
        <v>199</v>
      </c>
    </row>
    <row r="20" spans="1:14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445700</v>
      </c>
      <c r="G20" s="22">
        <f>SUM(G15:G19)</f>
        <v>100700</v>
      </c>
      <c r="H20" s="22">
        <f t="shared" ref="H20:J20" si="1">SUM(H15:H19)</f>
        <v>43000</v>
      </c>
      <c r="I20" s="22">
        <f t="shared" si="1"/>
        <v>51500</v>
      </c>
      <c r="J20" s="22">
        <f t="shared" si="1"/>
        <v>94500</v>
      </c>
      <c r="K20" s="14" t="s">
        <v>191</v>
      </c>
      <c r="L20" s="76" t="s">
        <v>45</v>
      </c>
    </row>
    <row r="21" spans="1:14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-9450</v>
      </c>
    </row>
    <row r="22" spans="1:14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85050</v>
      </c>
      <c r="L22" s="21"/>
      <c r="N22" s="21"/>
    </row>
    <row r="23" spans="1:14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22500</v>
      </c>
      <c r="L23" s="21"/>
    </row>
    <row r="24" spans="1:14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27000</v>
      </c>
      <c r="L24" s="24"/>
    </row>
    <row r="25" spans="1:14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171000</v>
      </c>
      <c r="L25" s="24"/>
    </row>
    <row r="26" spans="1:14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4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SUM(J22:J26)</f>
        <v>235550</v>
      </c>
      <c r="L27" s="21"/>
    </row>
    <row r="28" spans="1:14" ht="7.5" customHeight="1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4" ht="15.75" x14ac:dyDescent="0.25">
      <c r="A29" s="147" t="s">
        <v>169</v>
      </c>
      <c r="B29" s="147"/>
      <c r="C29" s="147"/>
      <c r="D29" s="5">
        <v>680000</v>
      </c>
      <c r="E29" s="77"/>
      <c r="F29" s="77"/>
      <c r="G29" s="77"/>
      <c r="H29" s="77"/>
      <c r="I29" s="77"/>
      <c r="J29" s="61"/>
      <c r="K29" s="77"/>
      <c r="L29" s="77"/>
    </row>
    <row r="30" spans="1:14" ht="15.75" x14ac:dyDescent="0.25">
      <c r="A30" s="150" t="s">
        <v>195</v>
      </c>
      <c r="B30" s="151"/>
      <c r="C30" s="152"/>
      <c r="D30" s="5">
        <v>70000</v>
      </c>
      <c r="E30" s="77"/>
      <c r="F30" s="77"/>
      <c r="G30" s="77"/>
      <c r="H30" s="77"/>
      <c r="I30" s="77"/>
      <c r="J30" s="61"/>
      <c r="K30" s="77"/>
      <c r="L30" s="77"/>
    </row>
    <row r="31" spans="1:14" ht="15.75" x14ac:dyDescent="0.25">
      <c r="A31" s="147" t="s">
        <v>166</v>
      </c>
      <c r="B31" s="147"/>
      <c r="C31" s="147"/>
      <c r="D31" s="5"/>
      <c r="E31" s="149"/>
      <c r="F31" s="110"/>
      <c r="G31" s="110"/>
      <c r="H31" s="110"/>
      <c r="I31" s="110"/>
      <c r="J31" s="110"/>
      <c r="K31" s="110"/>
      <c r="L31" s="110"/>
    </row>
    <row r="32" spans="1:14" ht="15.75" x14ac:dyDescent="0.25">
      <c r="A32" s="148" t="s">
        <v>185</v>
      </c>
      <c r="B32" s="148"/>
      <c r="C32" s="148"/>
      <c r="D32" s="22">
        <f>SUM(D29:D31)</f>
        <v>750000</v>
      </c>
      <c r="F32" s="21"/>
    </row>
    <row r="33" spans="6:8" x14ac:dyDescent="0.25">
      <c r="F33" s="21"/>
      <c r="H33" s="21"/>
    </row>
    <row r="34" spans="6:8" x14ac:dyDescent="0.25">
      <c r="G34" s="21"/>
    </row>
  </sheetData>
  <mergeCells count="24">
    <mergeCell ref="A29:C29"/>
    <mergeCell ref="A30:C30"/>
    <mergeCell ref="A31:C31"/>
    <mergeCell ref="E31:L31"/>
    <mergeCell ref="A32:C32"/>
    <mergeCell ref="A28:L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Layout" topLeftCell="A7" zoomScaleNormal="100" workbookViewId="0">
      <selection activeCell="L14" sqref="L14:L1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200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D5" s="12" t="s">
        <v>15</v>
      </c>
      <c r="E5" s="12"/>
      <c r="F5" s="12"/>
      <c r="G5" s="79"/>
      <c r="H5" s="7" t="s">
        <v>16</v>
      </c>
      <c r="I5" s="7"/>
    </row>
    <row r="6" spans="1:12" ht="18.75" x14ac:dyDescent="0.3">
      <c r="D6" s="79" t="s">
        <v>17</v>
      </c>
      <c r="E6" s="79"/>
      <c r="F6" s="120" t="s">
        <v>18</v>
      </c>
      <c r="G6" s="120"/>
      <c r="H6" s="120"/>
      <c r="I6" s="120" t="s">
        <v>19</v>
      </c>
      <c r="J6" s="120"/>
      <c r="K6" s="7"/>
    </row>
    <row r="7" spans="1:12" ht="18.75" customHeight="1" x14ac:dyDescent="0.3">
      <c r="A7" s="120" t="s">
        <v>208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 ht="6" customHeight="1" x14ac:dyDescent="0.3">
      <c r="A8" s="6"/>
      <c r="D8" s="79"/>
      <c r="E8" s="79"/>
      <c r="F8" s="79"/>
      <c r="G8" s="79"/>
      <c r="H8" s="79"/>
      <c r="I8" s="79"/>
      <c r="J8" s="79"/>
      <c r="K8" s="7"/>
    </row>
    <row r="9" spans="1:12" ht="15.75" customHeight="1" x14ac:dyDescent="0.35">
      <c r="A9" s="6"/>
      <c r="C9" s="121" t="s">
        <v>40</v>
      </c>
      <c r="D9" s="121"/>
      <c r="E9" s="121"/>
      <c r="F9" s="121" t="s">
        <v>41</v>
      </c>
      <c r="G9" s="121"/>
      <c r="H9" s="121"/>
      <c r="I9" s="121" t="s">
        <v>42</v>
      </c>
      <c r="J9" s="121"/>
      <c r="K9" s="7"/>
    </row>
    <row r="10" spans="1:12" ht="18" customHeight="1" x14ac:dyDescent="0.35">
      <c r="C10" s="121" t="s">
        <v>43</v>
      </c>
      <c r="D10" s="121"/>
      <c r="E10" s="121"/>
      <c r="F10" s="121" t="s">
        <v>44</v>
      </c>
      <c r="G10" s="121"/>
      <c r="H10" s="121"/>
      <c r="I10" s="121"/>
      <c r="J10" s="121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10"/>
      <c r="G12" s="16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112000</v>
      </c>
      <c r="G14" s="5">
        <v>24000</v>
      </c>
      <c r="H14" s="5">
        <v>20000</v>
      </c>
      <c r="I14" s="5">
        <v>20000</v>
      </c>
      <c r="J14" s="5">
        <f>SUM(H14:I14)</f>
        <v>40000</v>
      </c>
      <c r="K14" s="14" t="s">
        <v>209</v>
      </c>
      <c r="L14" s="87" t="s">
        <v>207</v>
      </c>
    </row>
    <row r="15" spans="1:12" ht="18.75" customHeight="1" x14ac:dyDescent="0.25">
      <c r="A15" s="2">
        <v>2</v>
      </c>
      <c r="B15" s="8" t="s">
        <v>210</v>
      </c>
      <c r="C15" s="2" t="s">
        <v>32</v>
      </c>
      <c r="D15" s="9" t="s">
        <v>206</v>
      </c>
      <c r="E15" s="5">
        <v>20000</v>
      </c>
      <c r="F15" s="5"/>
      <c r="G15" s="5"/>
      <c r="H15" s="5">
        <v>20000</v>
      </c>
      <c r="I15" s="5"/>
      <c r="J15" s="5">
        <f>SUM(H15:I15)</f>
        <v>20000</v>
      </c>
      <c r="K15" s="14" t="s">
        <v>211</v>
      </c>
      <c r="L15" s="2" t="s">
        <v>212</v>
      </c>
    </row>
    <row r="16" spans="1:12" ht="18.75" customHeight="1" x14ac:dyDescent="0.25">
      <c r="A16" s="2">
        <v>3</v>
      </c>
      <c r="B16" s="8" t="s">
        <v>21</v>
      </c>
      <c r="C16" s="2" t="s">
        <v>34</v>
      </c>
      <c r="D16" s="9" t="s">
        <v>22</v>
      </c>
      <c r="E16" s="5">
        <v>23000</v>
      </c>
      <c r="F16" s="5">
        <v>108800</v>
      </c>
      <c r="G16" s="5">
        <v>39800</v>
      </c>
      <c r="H16" s="5">
        <v>23000</v>
      </c>
      <c r="I16" s="5"/>
      <c r="J16" s="5">
        <f t="shared" ref="J16:J18" si="0">SUM(H16:I16)</f>
        <v>23000</v>
      </c>
      <c r="K16" s="14" t="s">
        <v>213</v>
      </c>
      <c r="L16" s="2" t="s">
        <v>118</v>
      </c>
    </row>
    <row r="17" spans="1:14" ht="18.75" customHeight="1" x14ac:dyDescent="0.25">
      <c r="A17" s="2">
        <v>4</v>
      </c>
      <c r="B17" s="8" t="s">
        <v>27</v>
      </c>
      <c r="C17" s="2" t="s">
        <v>37</v>
      </c>
      <c r="D17" s="9" t="s">
        <v>201</v>
      </c>
      <c r="E17" s="5">
        <v>18000</v>
      </c>
      <c r="F17" s="5">
        <v>218400</v>
      </c>
      <c r="G17" s="5">
        <v>32400</v>
      </c>
      <c r="H17" s="5"/>
      <c r="I17" s="5">
        <v>30000</v>
      </c>
      <c r="J17" s="5">
        <f t="shared" si="0"/>
        <v>30000</v>
      </c>
      <c r="K17" s="14"/>
      <c r="L17" s="2" t="s">
        <v>202</v>
      </c>
    </row>
    <row r="18" spans="1:14" ht="18.75" customHeight="1" x14ac:dyDescent="0.25">
      <c r="A18" s="2">
        <v>5</v>
      </c>
      <c r="B18" s="8" t="s">
        <v>25</v>
      </c>
      <c r="C18" s="2" t="s">
        <v>35</v>
      </c>
      <c r="D18" s="9" t="s">
        <v>214</v>
      </c>
      <c r="E18" s="5">
        <v>11500</v>
      </c>
      <c r="F18" s="5">
        <v>3450</v>
      </c>
      <c r="G18" s="5">
        <v>3450</v>
      </c>
      <c r="H18" s="5"/>
      <c r="I18" s="5"/>
      <c r="J18" s="5">
        <f t="shared" si="0"/>
        <v>0</v>
      </c>
      <c r="K18" s="14"/>
      <c r="L18" s="2"/>
    </row>
    <row r="19" spans="1:14" ht="18.75" customHeight="1" x14ac:dyDescent="0.25">
      <c r="A19" s="122" t="s">
        <v>6</v>
      </c>
      <c r="B19" s="122"/>
      <c r="C19" s="122"/>
      <c r="D19" s="122"/>
      <c r="E19" s="22">
        <f>SUM(E14:E18)</f>
        <v>92500</v>
      </c>
      <c r="F19" s="22">
        <f>SUM(F14:F18)</f>
        <v>442650</v>
      </c>
      <c r="G19" s="22">
        <f>SUM(G14:G18)</f>
        <v>99650</v>
      </c>
      <c r="H19" s="22">
        <f t="shared" ref="H19:I19" si="1">SUM(H14:H18)</f>
        <v>63000</v>
      </c>
      <c r="I19" s="22">
        <f t="shared" si="1"/>
        <v>50000</v>
      </c>
      <c r="J19" s="22">
        <f>SUM(J14:J18)</f>
        <v>113000</v>
      </c>
      <c r="K19" s="14" t="s">
        <v>211</v>
      </c>
      <c r="L19" s="80" t="s">
        <v>45</v>
      </c>
    </row>
    <row r="20" spans="1:14" ht="15.75" x14ac:dyDescent="0.25">
      <c r="A20" s="123" t="s">
        <v>38</v>
      </c>
      <c r="B20" s="123"/>
      <c r="C20" s="123"/>
      <c r="D20" s="123"/>
      <c r="E20" s="123"/>
      <c r="F20" s="123"/>
      <c r="G20" s="123"/>
      <c r="H20" s="123"/>
      <c r="I20" s="123"/>
      <c r="J20" s="20">
        <f>-J19*0.1</f>
        <v>-11300</v>
      </c>
    </row>
    <row r="21" spans="1:14" ht="15.75" x14ac:dyDescent="0.25">
      <c r="A21" s="112" t="s">
        <v>101</v>
      </c>
      <c r="B21" s="113"/>
      <c r="C21" s="113"/>
      <c r="D21" s="113"/>
      <c r="E21" s="113"/>
      <c r="F21" s="113"/>
      <c r="G21" s="113"/>
      <c r="H21" s="113"/>
      <c r="I21" s="114"/>
      <c r="J21" s="20">
        <f>SUM(J19:J20)</f>
        <v>101700</v>
      </c>
      <c r="L21" s="21"/>
      <c r="N21" s="21"/>
    </row>
    <row r="22" spans="1:14" ht="15.75" x14ac:dyDescent="0.25">
      <c r="A22" s="112" t="s">
        <v>102</v>
      </c>
      <c r="B22" s="113"/>
      <c r="C22" s="113"/>
      <c r="D22" s="113"/>
      <c r="E22" s="113"/>
      <c r="F22" s="113"/>
      <c r="G22" s="113"/>
      <c r="H22" s="113"/>
      <c r="I22" s="114"/>
      <c r="J22" s="20">
        <v>45000</v>
      </c>
      <c r="L22" s="21"/>
    </row>
    <row r="23" spans="1:14" ht="15.75" x14ac:dyDescent="0.25">
      <c r="A23" s="111" t="s">
        <v>103</v>
      </c>
      <c r="B23" s="111"/>
      <c r="C23" s="111"/>
      <c r="D23" s="111"/>
      <c r="E23" s="111"/>
      <c r="F23" s="111"/>
      <c r="G23" s="111"/>
      <c r="H23" s="111"/>
      <c r="I23" s="111"/>
      <c r="J23" s="20">
        <v>13500</v>
      </c>
      <c r="L23" s="24"/>
    </row>
    <row r="24" spans="1:14" ht="15.75" x14ac:dyDescent="0.25">
      <c r="A24" s="111" t="s">
        <v>104</v>
      </c>
      <c r="B24" s="111"/>
      <c r="C24" s="111"/>
      <c r="D24" s="111"/>
      <c r="E24" s="111"/>
      <c r="F24" s="111"/>
      <c r="G24" s="111"/>
      <c r="H24" s="111"/>
      <c r="I24" s="111"/>
      <c r="J24" s="20">
        <v>81000</v>
      </c>
      <c r="L24" s="24"/>
    </row>
    <row r="25" spans="1:14" ht="15.75" x14ac:dyDescent="0.25">
      <c r="A25" s="112" t="s">
        <v>124</v>
      </c>
      <c r="B25" s="113"/>
      <c r="C25" s="113"/>
      <c r="D25" s="113"/>
      <c r="E25" s="113"/>
      <c r="F25" s="113"/>
      <c r="G25" s="113"/>
      <c r="H25" s="113"/>
      <c r="I25" s="114"/>
      <c r="J25" s="13">
        <v>-70000</v>
      </c>
      <c r="L25" s="24"/>
    </row>
    <row r="26" spans="1:14" ht="15" customHeight="1" x14ac:dyDescent="0.3">
      <c r="A26" s="135" t="s">
        <v>48</v>
      </c>
      <c r="B26" s="128"/>
      <c r="C26" s="128"/>
      <c r="D26" s="128"/>
      <c r="E26" s="128"/>
      <c r="F26" s="128"/>
      <c r="G26" s="128"/>
      <c r="H26" s="128"/>
      <c r="I26" s="129"/>
      <c r="J26" s="13">
        <f>SUM(J21:J25)</f>
        <v>171200</v>
      </c>
      <c r="L26" s="21"/>
    </row>
    <row r="27" spans="1:14" ht="7.5" customHeight="1" x14ac:dyDescent="0.2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</row>
    <row r="28" spans="1:14" ht="15.75" x14ac:dyDescent="0.25">
      <c r="A28" s="148" t="s">
        <v>169</v>
      </c>
      <c r="B28" s="148"/>
      <c r="C28" s="148"/>
      <c r="D28" s="22">
        <v>750000</v>
      </c>
      <c r="E28" s="78"/>
      <c r="F28" s="78"/>
      <c r="G28" s="78"/>
      <c r="H28" s="78"/>
      <c r="I28" s="78"/>
      <c r="J28" s="61"/>
      <c r="K28" s="78"/>
      <c r="L28" s="78"/>
    </row>
    <row r="29" spans="1:14" ht="15.75" x14ac:dyDescent="0.25">
      <c r="A29" s="153" t="s">
        <v>195</v>
      </c>
      <c r="B29" s="154"/>
      <c r="C29" s="155"/>
      <c r="D29" s="5">
        <v>70000</v>
      </c>
      <c r="E29" s="78"/>
      <c r="F29" s="78"/>
      <c r="G29" s="78"/>
      <c r="H29" s="78"/>
      <c r="I29" s="78"/>
      <c r="J29" s="61"/>
      <c r="K29" s="78"/>
      <c r="L29" s="78"/>
    </row>
    <row r="30" spans="1:14" ht="15.75" x14ac:dyDescent="0.25">
      <c r="A30" s="147" t="s">
        <v>166</v>
      </c>
      <c r="B30" s="147"/>
      <c r="C30" s="147"/>
      <c r="D30" s="5">
        <v>-281855</v>
      </c>
      <c r="E30" s="149"/>
      <c r="F30" s="110"/>
      <c r="G30" s="110"/>
      <c r="H30" s="110"/>
      <c r="I30" s="110"/>
      <c r="J30" s="110"/>
      <c r="K30" s="110"/>
      <c r="L30" s="110"/>
    </row>
    <row r="31" spans="1:14" ht="18.75" x14ac:dyDescent="0.3">
      <c r="A31" s="130" t="s">
        <v>185</v>
      </c>
      <c r="B31" s="130"/>
      <c r="C31" s="130"/>
      <c r="D31" s="22">
        <f>SUM(D28:D30)</f>
        <v>538145</v>
      </c>
      <c r="F31" s="21"/>
      <c r="G31" s="21"/>
    </row>
    <row r="32" spans="1:14" x14ac:dyDescent="0.25">
      <c r="F32" s="21"/>
      <c r="H32" s="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</sheetData>
  <mergeCells count="25">
    <mergeCell ref="A4:K4"/>
    <mergeCell ref="F6:H6"/>
    <mergeCell ref="I6:J6"/>
    <mergeCell ref="A7:L7"/>
    <mergeCell ref="C9:E9"/>
    <mergeCell ref="F9:H9"/>
    <mergeCell ref="I9:J9"/>
    <mergeCell ref="A27:L27"/>
    <mergeCell ref="C10:E10"/>
    <mergeCell ref="F10:H10"/>
    <mergeCell ref="I10:J10"/>
    <mergeCell ref="A19:D19"/>
    <mergeCell ref="A20:I20"/>
    <mergeCell ref="A21:I21"/>
    <mergeCell ref="A22:I22"/>
    <mergeCell ref="A23:I23"/>
    <mergeCell ref="A24:I24"/>
    <mergeCell ref="A25:I25"/>
    <mergeCell ref="A26:I26"/>
    <mergeCell ref="A33:L33"/>
    <mergeCell ref="A28:C28"/>
    <mergeCell ref="A29:C29"/>
    <mergeCell ref="A30:C30"/>
    <mergeCell ref="E30:L30"/>
    <mergeCell ref="A31:C3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view="pageLayout" zoomScaleNormal="100" workbookViewId="0">
      <selection activeCell="F25" sqref="F25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</cols>
  <sheetData>
    <row r="1" spans="1:5" x14ac:dyDescent="0.25">
      <c r="A1" s="6" t="s">
        <v>11</v>
      </c>
    </row>
    <row r="2" spans="1:5" x14ac:dyDescent="0.25">
      <c r="A2" s="6" t="s">
        <v>12</v>
      </c>
    </row>
    <row r="3" spans="1:5" x14ac:dyDescent="0.25">
      <c r="A3" s="6" t="s">
        <v>13</v>
      </c>
    </row>
    <row r="4" spans="1:5" ht="23.25" x14ac:dyDescent="0.25">
      <c r="A4" s="82" t="s">
        <v>203</v>
      </c>
      <c r="B4" s="82"/>
      <c r="C4" s="82"/>
      <c r="D4" s="82"/>
      <c r="E4" s="82"/>
    </row>
    <row r="5" spans="1:5" ht="18.75" x14ac:dyDescent="0.3">
      <c r="E5" s="7"/>
    </row>
    <row r="6" spans="1:5" ht="18.75" x14ac:dyDescent="0.3">
      <c r="D6" s="12" t="s">
        <v>15</v>
      </c>
      <c r="E6" s="12"/>
    </row>
    <row r="7" spans="1:5" ht="18.75" x14ac:dyDescent="0.3">
      <c r="D7" s="81" t="s">
        <v>17</v>
      </c>
      <c r="E7" s="81"/>
    </row>
    <row r="8" spans="1:5" ht="4.5" customHeight="1" x14ac:dyDescent="0.35">
      <c r="C8" s="18"/>
      <c r="D8" s="18"/>
      <c r="E8" s="18"/>
    </row>
    <row r="9" spans="1:5" ht="17.25" customHeight="1" x14ac:dyDescent="0.35">
      <c r="A9" s="156" t="s">
        <v>20</v>
      </c>
      <c r="B9" s="156"/>
      <c r="C9" s="156"/>
      <c r="D9" s="156"/>
      <c r="E9" s="156"/>
    </row>
    <row r="10" spans="1:5" ht="15.75" x14ac:dyDescent="0.25">
      <c r="A10" s="1" t="s">
        <v>0</v>
      </c>
      <c r="B10" s="36" t="s">
        <v>1</v>
      </c>
      <c r="C10" s="4" t="s">
        <v>10</v>
      </c>
      <c r="D10" s="36" t="s">
        <v>9</v>
      </c>
      <c r="E10" s="36" t="s">
        <v>2</v>
      </c>
    </row>
    <row r="11" spans="1:5" ht="18.75" customHeight="1" x14ac:dyDescent="0.25">
      <c r="A11" s="2">
        <v>1</v>
      </c>
      <c r="B11" s="8" t="s">
        <v>23</v>
      </c>
      <c r="C11" s="2" t="s">
        <v>31</v>
      </c>
      <c r="D11" s="9" t="s">
        <v>24</v>
      </c>
      <c r="E11" s="5">
        <v>25000</v>
      </c>
    </row>
    <row r="12" spans="1:5" ht="18.75" customHeight="1" x14ac:dyDescent="0.25">
      <c r="A12" s="2">
        <v>2</v>
      </c>
      <c r="B12" s="8" t="s">
        <v>204</v>
      </c>
      <c r="C12" s="2" t="s">
        <v>205</v>
      </c>
      <c r="D12" s="9" t="s">
        <v>206</v>
      </c>
      <c r="E12" s="5">
        <v>15000</v>
      </c>
    </row>
    <row r="13" spans="1:5" ht="18.75" customHeight="1" x14ac:dyDescent="0.25">
      <c r="A13" s="2">
        <v>4</v>
      </c>
      <c r="B13" s="8" t="s">
        <v>21</v>
      </c>
      <c r="C13" s="2" t="s">
        <v>34</v>
      </c>
      <c r="D13" s="9" t="s">
        <v>22</v>
      </c>
      <c r="E13" s="5">
        <v>25000</v>
      </c>
    </row>
    <row r="14" spans="1:5" ht="18.75" customHeight="1" x14ac:dyDescent="0.25">
      <c r="A14" s="2">
        <v>5</v>
      </c>
      <c r="B14" s="8" t="s">
        <v>27</v>
      </c>
      <c r="C14" s="2" t="s">
        <v>37</v>
      </c>
      <c r="D14" s="9" t="s">
        <v>201</v>
      </c>
      <c r="E14" s="5">
        <v>30000</v>
      </c>
    </row>
    <row r="15" spans="1:5" ht="18.75" customHeight="1" x14ac:dyDescent="0.25">
      <c r="A15" s="2">
        <v>6</v>
      </c>
      <c r="B15" s="8" t="s">
        <v>25</v>
      </c>
      <c r="C15" s="2" t="s">
        <v>35</v>
      </c>
      <c r="D15" s="9" t="s">
        <v>26</v>
      </c>
      <c r="E15" s="5">
        <v>15000</v>
      </c>
    </row>
    <row r="16" spans="1:5" ht="18.75" customHeight="1" x14ac:dyDescent="0.25">
      <c r="A16" s="122" t="s">
        <v>6</v>
      </c>
      <c r="B16" s="122"/>
      <c r="C16" s="122"/>
      <c r="D16" s="122"/>
      <c r="E16" s="22">
        <f>SUM(E11:E15)</f>
        <v>110000</v>
      </c>
    </row>
  </sheetData>
  <mergeCells count="2">
    <mergeCell ref="A16:D16"/>
    <mergeCell ref="A9:E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view="pageLayout" topLeftCell="A7" zoomScaleNormal="100" workbookViewId="0">
      <selection activeCell="D34" sqref="D3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215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D5" s="12" t="s">
        <v>15</v>
      </c>
      <c r="E5" s="12"/>
      <c r="F5" s="12"/>
      <c r="G5" s="84"/>
      <c r="H5" s="7" t="s">
        <v>16</v>
      </c>
      <c r="I5" s="7"/>
    </row>
    <row r="6" spans="1:12" ht="18.75" x14ac:dyDescent="0.3">
      <c r="D6" s="84" t="s">
        <v>17</v>
      </c>
      <c r="E6" s="84"/>
      <c r="F6" s="120" t="s">
        <v>18</v>
      </c>
      <c r="G6" s="120"/>
      <c r="H6" s="120"/>
      <c r="I6" s="120" t="s">
        <v>19</v>
      </c>
      <c r="J6" s="120"/>
      <c r="K6" s="7"/>
    </row>
    <row r="7" spans="1:12" ht="18.75" customHeight="1" x14ac:dyDescent="0.3">
      <c r="A7" s="120" t="s">
        <v>208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 ht="6" customHeight="1" x14ac:dyDescent="0.3">
      <c r="A8" s="6"/>
      <c r="D8" s="84"/>
      <c r="E8" s="84"/>
      <c r="F8" s="84"/>
      <c r="G8" s="84"/>
      <c r="H8" s="84"/>
      <c r="I8" s="84"/>
      <c r="J8" s="84"/>
      <c r="K8" s="7"/>
    </row>
    <row r="9" spans="1:12" ht="15.75" customHeight="1" x14ac:dyDescent="0.35">
      <c r="A9" s="6"/>
      <c r="C9" s="121" t="s">
        <v>40</v>
      </c>
      <c r="D9" s="121"/>
      <c r="E9" s="121"/>
      <c r="F9" s="121" t="s">
        <v>41</v>
      </c>
      <c r="G9" s="121"/>
      <c r="H9" s="121"/>
      <c r="I9" s="121" t="s">
        <v>42</v>
      </c>
      <c r="J9" s="121"/>
      <c r="K9" s="7"/>
    </row>
    <row r="10" spans="1:12" ht="18" customHeight="1" x14ac:dyDescent="0.35">
      <c r="C10" s="121" t="s">
        <v>43</v>
      </c>
      <c r="D10" s="121"/>
      <c r="E10" s="121"/>
      <c r="F10" s="121" t="s">
        <v>44</v>
      </c>
      <c r="G10" s="121"/>
      <c r="H10" s="121"/>
      <c r="I10" s="121"/>
      <c r="J10" s="121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85"/>
      <c r="G12" s="16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92000</v>
      </c>
      <c r="G14" s="5">
        <v>24000</v>
      </c>
      <c r="H14" s="5">
        <v>20000</v>
      </c>
      <c r="I14" s="5"/>
      <c r="J14" s="5">
        <f>SUM(H14:I14)</f>
        <v>20000</v>
      </c>
      <c r="K14" s="14" t="s">
        <v>220</v>
      </c>
      <c r="L14" s="93" t="s">
        <v>84</v>
      </c>
    </row>
    <row r="15" spans="1:12" ht="18.75" customHeight="1" x14ac:dyDescent="0.25">
      <c r="A15" s="2">
        <v>2</v>
      </c>
      <c r="B15" s="8" t="s">
        <v>21</v>
      </c>
      <c r="C15" s="2" t="s">
        <v>34</v>
      </c>
      <c r="D15" s="9" t="s">
        <v>22</v>
      </c>
      <c r="E15" s="5">
        <v>23000</v>
      </c>
      <c r="F15" s="5">
        <v>108800</v>
      </c>
      <c r="G15" s="5">
        <v>39800</v>
      </c>
      <c r="H15" s="5"/>
      <c r="I15" s="5"/>
      <c r="J15" s="5">
        <f t="shared" ref="J15:J18" si="0">SUM(H15:I15)</f>
        <v>0</v>
      </c>
      <c r="K15" s="14"/>
      <c r="L15" s="94"/>
    </row>
    <row r="16" spans="1:12" ht="18.75" customHeight="1" x14ac:dyDescent="0.25">
      <c r="A16" s="2">
        <v>3</v>
      </c>
      <c r="B16" s="8" t="s">
        <v>27</v>
      </c>
      <c r="C16" s="2" t="s">
        <v>37</v>
      </c>
      <c r="D16" s="9" t="s">
        <v>201</v>
      </c>
      <c r="E16" s="5">
        <v>18000</v>
      </c>
      <c r="F16" s="5">
        <v>208200</v>
      </c>
      <c r="G16" s="5">
        <v>34200</v>
      </c>
      <c r="H16" s="5"/>
      <c r="I16" s="5"/>
      <c r="J16" s="5">
        <f t="shared" si="0"/>
        <v>0</v>
      </c>
      <c r="K16" s="14"/>
      <c r="L16" s="94"/>
    </row>
    <row r="17" spans="1:14" ht="18.75" customHeight="1" x14ac:dyDescent="0.25">
      <c r="A17" s="2">
        <v>4</v>
      </c>
      <c r="B17" s="8" t="s">
        <v>25</v>
      </c>
      <c r="C17" s="2" t="s">
        <v>35</v>
      </c>
      <c r="D17" s="9" t="s">
        <v>214</v>
      </c>
      <c r="E17" s="5">
        <v>11500</v>
      </c>
      <c r="F17" s="5">
        <v>16100</v>
      </c>
      <c r="G17" s="5">
        <v>4600</v>
      </c>
      <c r="H17" s="5">
        <v>11500</v>
      </c>
      <c r="I17" s="5">
        <v>8500</v>
      </c>
      <c r="J17" s="5">
        <f t="shared" si="0"/>
        <v>20000</v>
      </c>
      <c r="K17" s="14" t="s">
        <v>221</v>
      </c>
      <c r="L17" s="94" t="s">
        <v>212</v>
      </c>
    </row>
    <row r="18" spans="1:14" ht="18.75" customHeight="1" x14ac:dyDescent="0.25">
      <c r="A18" s="2">
        <v>5</v>
      </c>
      <c r="B18" s="8" t="s">
        <v>210</v>
      </c>
      <c r="C18" s="2" t="s">
        <v>205</v>
      </c>
      <c r="D18" s="9" t="s">
        <v>206</v>
      </c>
      <c r="E18" s="5">
        <v>15000</v>
      </c>
      <c r="F18" s="5"/>
      <c r="G18" s="5"/>
      <c r="H18" s="5">
        <v>15000</v>
      </c>
      <c r="I18" s="5"/>
      <c r="J18" s="5">
        <f t="shared" si="0"/>
        <v>15000</v>
      </c>
      <c r="K18" s="14" t="s">
        <v>222</v>
      </c>
      <c r="L18" s="94" t="s">
        <v>212</v>
      </c>
    </row>
    <row r="19" spans="1:14" ht="18.75" customHeight="1" x14ac:dyDescent="0.25">
      <c r="A19" s="122" t="s">
        <v>6</v>
      </c>
      <c r="B19" s="122"/>
      <c r="C19" s="122"/>
      <c r="D19" s="122"/>
      <c r="E19" s="22">
        <f>SUM(E14:E17)</f>
        <v>72500</v>
      </c>
      <c r="F19" s="22">
        <f>SUM(F14:F17)</f>
        <v>425100</v>
      </c>
      <c r="G19" s="22">
        <f>SUM(G14:G17)</f>
        <v>102600</v>
      </c>
      <c r="H19" s="22">
        <f t="shared" ref="H19:J19" si="1">SUM(H14:H17)</f>
        <v>31500</v>
      </c>
      <c r="I19" s="22">
        <f t="shared" si="1"/>
        <v>8500</v>
      </c>
      <c r="J19" s="22">
        <f t="shared" si="1"/>
        <v>40000</v>
      </c>
      <c r="K19" s="14" t="s">
        <v>223</v>
      </c>
      <c r="L19" s="91"/>
    </row>
    <row r="20" spans="1:14" ht="15.75" x14ac:dyDescent="0.25">
      <c r="A20" s="123" t="s">
        <v>38</v>
      </c>
      <c r="B20" s="123"/>
      <c r="C20" s="123"/>
      <c r="D20" s="123"/>
      <c r="E20" s="123"/>
      <c r="F20" s="123"/>
      <c r="G20" s="123"/>
      <c r="H20" s="123"/>
      <c r="I20" s="123"/>
      <c r="J20" s="20">
        <f>-J19*0.1</f>
        <v>-4000</v>
      </c>
    </row>
    <row r="21" spans="1:14" ht="15.75" x14ac:dyDescent="0.25">
      <c r="A21" s="112" t="s">
        <v>101</v>
      </c>
      <c r="B21" s="113"/>
      <c r="C21" s="113"/>
      <c r="D21" s="113"/>
      <c r="E21" s="113"/>
      <c r="F21" s="113"/>
      <c r="G21" s="113"/>
      <c r="H21" s="113"/>
      <c r="I21" s="114"/>
      <c r="J21" s="13">
        <f>SUM(J19:J20)</f>
        <v>36000</v>
      </c>
      <c r="L21" s="21"/>
      <c r="N21" s="21"/>
    </row>
    <row r="22" spans="1:14" ht="15.75" x14ac:dyDescent="0.25">
      <c r="A22" s="112" t="s">
        <v>102</v>
      </c>
      <c r="B22" s="113"/>
      <c r="C22" s="113"/>
      <c r="D22" s="113"/>
      <c r="E22" s="113"/>
      <c r="F22" s="113"/>
      <c r="G22" s="113"/>
      <c r="H22" s="113"/>
      <c r="I22" s="114"/>
      <c r="J22" s="20">
        <v>45000</v>
      </c>
      <c r="L22" s="21"/>
    </row>
    <row r="23" spans="1:14" ht="15.75" x14ac:dyDescent="0.25">
      <c r="A23" s="111" t="s">
        <v>103</v>
      </c>
      <c r="B23" s="111"/>
      <c r="C23" s="111"/>
      <c r="D23" s="111"/>
      <c r="E23" s="111"/>
      <c r="F23" s="111"/>
      <c r="G23" s="111"/>
      <c r="H23" s="111"/>
      <c r="I23" s="111"/>
      <c r="J23" s="20">
        <v>126000</v>
      </c>
      <c r="L23" s="24"/>
    </row>
    <row r="24" spans="1:14" ht="15.75" x14ac:dyDescent="0.25">
      <c r="A24" s="111" t="s">
        <v>104</v>
      </c>
      <c r="B24" s="111"/>
      <c r="C24" s="111"/>
      <c r="D24" s="111"/>
      <c r="E24" s="111"/>
      <c r="F24" s="111"/>
      <c r="G24" s="111"/>
      <c r="H24" s="111"/>
      <c r="I24" s="111"/>
      <c r="J24" s="20">
        <v>0</v>
      </c>
      <c r="L24" s="24"/>
    </row>
    <row r="25" spans="1:14" ht="15.75" x14ac:dyDescent="0.25">
      <c r="A25" s="112" t="s">
        <v>124</v>
      </c>
      <c r="B25" s="113"/>
      <c r="C25" s="113"/>
      <c r="D25" s="113"/>
      <c r="E25" s="113"/>
      <c r="F25" s="113"/>
      <c r="G25" s="113"/>
      <c r="H25" s="113"/>
      <c r="I25" s="114"/>
      <c r="J25" s="13">
        <v>-70000</v>
      </c>
      <c r="L25" s="24"/>
    </row>
    <row r="26" spans="1:14" ht="15" customHeight="1" x14ac:dyDescent="0.3">
      <c r="A26" s="135" t="s">
        <v>48</v>
      </c>
      <c r="B26" s="128"/>
      <c r="C26" s="128"/>
      <c r="D26" s="128"/>
      <c r="E26" s="128"/>
      <c r="F26" s="128"/>
      <c r="G26" s="128"/>
      <c r="H26" s="128"/>
      <c r="I26" s="129"/>
      <c r="J26" s="13">
        <f>SUM(J21:J25)</f>
        <v>137000</v>
      </c>
      <c r="L26" s="21"/>
    </row>
    <row r="27" spans="1:14" ht="7.5" customHeight="1" x14ac:dyDescent="0.2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</row>
    <row r="28" spans="1:14" ht="15.75" x14ac:dyDescent="0.25">
      <c r="A28" s="148" t="s">
        <v>169</v>
      </c>
      <c r="B28" s="148"/>
      <c r="C28" s="148"/>
      <c r="D28" s="22">
        <v>538145</v>
      </c>
      <c r="E28" s="83"/>
      <c r="F28" s="83"/>
      <c r="G28" s="83"/>
      <c r="H28" s="83"/>
      <c r="I28" s="83"/>
      <c r="J28" s="61"/>
      <c r="K28" s="83"/>
      <c r="L28" s="83"/>
    </row>
    <row r="29" spans="1:14" ht="15.75" x14ac:dyDescent="0.25">
      <c r="A29" s="153" t="s">
        <v>195</v>
      </c>
      <c r="B29" s="154"/>
      <c r="C29" s="155"/>
      <c r="D29" s="5">
        <v>70000</v>
      </c>
      <c r="E29" s="83"/>
      <c r="F29" s="83"/>
      <c r="G29" s="83"/>
      <c r="H29" s="83"/>
      <c r="I29" s="83"/>
      <c r="J29" s="61"/>
      <c r="K29" s="83"/>
      <c r="L29" s="83"/>
    </row>
    <row r="30" spans="1:14" ht="15.75" x14ac:dyDescent="0.25">
      <c r="A30" s="147" t="s">
        <v>166</v>
      </c>
      <c r="B30" s="147"/>
      <c r="C30" s="147"/>
      <c r="D30" s="5">
        <v>-63100</v>
      </c>
      <c r="E30" s="149" t="s">
        <v>216</v>
      </c>
      <c r="F30" s="110"/>
      <c r="G30" s="110"/>
      <c r="H30" s="110"/>
      <c r="I30" s="110"/>
      <c r="J30" s="110"/>
      <c r="K30" s="110"/>
      <c r="L30" s="110"/>
    </row>
    <row r="31" spans="1:14" ht="15.75" x14ac:dyDescent="0.25">
      <c r="A31" s="150" t="s">
        <v>217</v>
      </c>
      <c r="B31" s="151"/>
      <c r="C31" s="152"/>
      <c r="D31" s="5">
        <v>-40000</v>
      </c>
      <c r="E31" s="88"/>
      <c r="F31" s="86"/>
      <c r="G31" s="86"/>
      <c r="H31" s="86"/>
      <c r="I31" s="86"/>
      <c r="J31" s="86"/>
      <c r="K31" s="86"/>
      <c r="L31" s="86"/>
    </row>
    <row r="32" spans="1:14" ht="15.75" x14ac:dyDescent="0.25">
      <c r="A32" s="150" t="s">
        <v>218</v>
      </c>
      <c r="B32" s="151"/>
      <c r="C32" s="152"/>
      <c r="D32" s="5">
        <v>-60100</v>
      </c>
      <c r="E32" s="149" t="s">
        <v>219</v>
      </c>
      <c r="F32" s="157"/>
      <c r="G32" s="157"/>
      <c r="H32" s="157"/>
      <c r="I32" s="157"/>
      <c r="J32" s="157"/>
      <c r="K32" s="157"/>
      <c r="L32" s="157"/>
    </row>
    <row r="33" spans="1:12" ht="18.75" x14ac:dyDescent="0.3">
      <c r="A33" s="130" t="s">
        <v>185</v>
      </c>
      <c r="B33" s="130"/>
      <c r="C33" s="130"/>
      <c r="D33" s="22">
        <f>SUM(D28:D32)</f>
        <v>444945</v>
      </c>
      <c r="F33" s="21"/>
      <c r="G33" s="21"/>
      <c r="H33" s="21"/>
    </row>
    <row r="34" spans="1:12" x14ac:dyDescent="0.25">
      <c r="F34" s="21"/>
      <c r="H34" s="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</sheetData>
  <mergeCells count="28">
    <mergeCell ref="A21:I21"/>
    <mergeCell ref="A4:K4"/>
    <mergeCell ref="F6:H6"/>
    <mergeCell ref="I6:J6"/>
    <mergeCell ref="A7:L7"/>
    <mergeCell ref="C9:E9"/>
    <mergeCell ref="F9:H9"/>
    <mergeCell ref="I9:J9"/>
    <mergeCell ref="C10:E10"/>
    <mergeCell ref="F10:H10"/>
    <mergeCell ref="I10:J10"/>
    <mergeCell ref="A19:D19"/>
    <mergeCell ref="A20:I20"/>
    <mergeCell ref="A35:L35"/>
    <mergeCell ref="A22:I22"/>
    <mergeCell ref="A23:I23"/>
    <mergeCell ref="A24:I24"/>
    <mergeCell ref="A25:I25"/>
    <mergeCell ref="A26:I26"/>
    <mergeCell ref="A27:L27"/>
    <mergeCell ref="A28:C28"/>
    <mergeCell ref="A29:C29"/>
    <mergeCell ref="A30:C30"/>
    <mergeCell ref="E30:L30"/>
    <mergeCell ref="A33:C33"/>
    <mergeCell ref="A31:C31"/>
    <mergeCell ref="A32:C32"/>
    <mergeCell ref="E32:L3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view="pageLayout" topLeftCell="C23" zoomScale="200" zoomScaleNormal="100" zoomScalePageLayoutView="200" workbookViewId="0">
      <selection activeCell="H16" sqref="H16:L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224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D5" s="12" t="s">
        <v>15</v>
      </c>
      <c r="E5" s="12"/>
      <c r="F5" s="12"/>
      <c r="G5" s="90"/>
      <c r="H5" s="7" t="s">
        <v>16</v>
      </c>
      <c r="I5" s="7"/>
    </row>
    <row r="6" spans="1:12" ht="18.75" x14ac:dyDescent="0.3">
      <c r="D6" s="90" t="s">
        <v>17</v>
      </c>
      <c r="E6" s="90"/>
      <c r="F6" s="120" t="s">
        <v>18</v>
      </c>
      <c r="G6" s="120"/>
      <c r="H6" s="120"/>
      <c r="I6" s="120" t="s">
        <v>19</v>
      </c>
      <c r="J6" s="120"/>
      <c r="K6" s="7"/>
    </row>
    <row r="7" spans="1:12" ht="18.75" customHeight="1" x14ac:dyDescent="0.3">
      <c r="A7" s="120" t="s">
        <v>208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 ht="6" customHeight="1" x14ac:dyDescent="0.3">
      <c r="A8" s="6"/>
      <c r="D8" s="90"/>
      <c r="E8" s="90"/>
      <c r="F8" s="90"/>
      <c r="G8" s="90"/>
      <c r="H8" s="90"/>
      <c r="I8" s="90"/>
      <c r="J8" s="90"/>
      <c r="K8" s="7"/>
    </row>
    <row r="9" spans="1:12" ht="15.75" customHeight="1" x14ac:dyDescent="0.35">
      <c r="A9" s="6"/>
      <c r="C9" s="121" t="s">
        <v>40</v>
      </c>
      <c r="D9" s="121"/>
      <c r="E9" s="121"/>
      <c r="F9" s="121" t="s">
        <v>41</v>
      </c>
      <c r="G9" s="121"/>
      <c r="H9" s="121"/>
      <c r="I9" s="121" t="s">
        <v>42</v>
      </c>
      <c r="J9" s="121"/>
      <c r="K9" s="7"/>
    </row>
    <row r="10" spans="1:12" ht="18" customHeight="1" x14ac:dyDescent="0.35">
      <c r="C10" s="121" t="s">
        <v>43</v>
      </c>
      <c r="D10" s="121"/>
      <c r="E10" s="121"/>
      <c r="F10" s="121" t="s">
        <v>44</v>
      </c>
      <c r="G10" s="121"/>
      <c r="H10" s="121"/>
      <c r="I10" s="121"/>
      <c r="J10" s="121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92"/>
      <c r="G12" s="16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92000</v>
      </c>
      <c r="G14" s="5">
        <v>24000</v>
      </c>
      <c r="H14" s="5">
        <v>20000</v>
      </c>
      <c r="I14" s="5"/>
      <c r="J14" s="5">
        <f>SUM(H14:I14)</f>
        <v>20000</v>
      </c>
      <c r="K14" s="14" t="s">
        <v>226</v>
      </c>
      <c r="L14" s="93" t="s">
        <v>212</v>
      </c>
    </row>
    <row r="15" spans="1:12" ht="18.75" customHeight="1" x14ac:dyDescent="0.25">
      <c r="A15" s="2">
        <v>2</v>
      </c>
      <c r="B15" s="8" t="s">
        <v>21</v>
      </c>
      <c r="C15" s="2" t="s">
        <v>34</v>
      </c>
      <c r="D15" s="9" t="s">
        <v>22</v>
      </c>
      <c r="E15" s="5">
        <v>23000</v>
      </c>
      <c r="F15" s="5">
        <v>134100</v>
      </c>
      <c r="G15" s="5">
        <v>42100</v>
      </c>
      <c r="H15" s="5">
        <v>23000</v>
      </c>
      <c r="I15" s="5"/>
      <c r="J15" s="5">
        <f t="shared" ref="J15:J18" si="0">SUM(H15:I15)</f>
        <v>23000</v>
      </c>
      <c r="K15" s="14" t="s">
        <v>227</v>
      </c>
      <c r="L15" s="94" t="s">
        <v>118</v>
      </c>
    </row>
    <row r="16" spans="1:12" ht="18.75" customHeight="1" x14ac:dyDescent="0.25">
      <c r="A16" s="2">
        <v>3</v>
      </c>
      <c r="B16" s="8" t="s">
        <v>27</v>
      </c>
      <c r="C16" s="2" t="s">
        <v>37</v>
      </c>
      <c r="D16" s="9" t="s">
        <v>201</v>
      </c>
      <c r="E16" s="5">
        <v>18000</v>
      </c>
      <c r="F16" s="5">
        <v>261750</v>
      </c>
      <c r="G16" s="5">
        <v>51750</v>
      </c>
      <c r="H16" s="5">
        <v>18000</v>
      </c>
      <c r="I16" s="5">
        <v>82000</v>
      </c>
      <c r="J16" s="5">
        <f t="shared" si="0"/>
        <v>100000</v>
      </c>
      <c r="K16" s="14" t="s">
        <v>228</v>
      </c>
      <c r="L16" s="94" t="s">
        <v>118</v>
      </c>
    </row>
    <row r="17" spans="1:14" ht="18.75" customHeight="1" x14ac:dyDescent="0.25">
      <c r="A17" s="2">
        <v>4</v>
      </c>
      <c r="B17" s="8" t="s">
        <v>25</v>
      </c>
      <c r="C17" s="2" t="s">
        <v>35</v>
      </c>
      <c r="D17" s="9" t="s">
        <v>214</v>
      </c>
      <c r="E17" s="5">
        <v>11500</v>
      </c>
      <c r="F17" s="5">
        <v>7600</v>
      </c>
      <c r="G17" s="5">
        <v>4600</v>
      </c>
      <c r="H17" s="5"/>
      <c r="I17" s="5"/>
      <c r="J17" s="5">
        <f>SUM(H17:I17)</f>
        <v>0</v>
      </c>
      <c r="K17" s="14"/>
      <c r="L17" s="94"/>
    </row>
    <row r="18" spans="1:14" ht="18.75" customHeight="1" x14ac:dyDescent="0.25">
      <c r="A18" s="2">
        <v>5</v>
      </c>
      <c r="B18" s="8" t="s">
        <v>210</v>
      </c>
      <c r="C18" s="2" t="s">
        <v>205</v>
      </c>
      <c r="D18" s="9" t="s">
        <v>206</v>
      </c>
      <c r="E18" s="5">
        <v>15000</v>
      </c>
      <c r="F18" s="5"/>
      <c r="G18" s="5"/>
      <c r="H18" s="5"/>
      <c r="I18" s="5"/>
      <c r="J18" s="5">
        <f t="shared" si="0"/>
        <v>0</v>
      </c>
      <c r="K18" s="14"/>
      <c r="L18" s="94"/>
    </row>
    <row r="19" spans="1:14" ht="18.75" customHeight="1" x14ac:dyDescent="0.25">
      <c r="A19" s="122" t="s">
        <v>6</v>
      </c>
      <c r="B19" s="122"/>
      <c r="C19" s="122"/>
      <c r="D19" s="122"/>
      <c r="E19" s="22">
        <f>SUM(E14:E17)</f>
        <v>72500</v>
      </c>
      <c r="F19" s="22">
        <f>SUM(F14:F17)</f>
        <v>495450</v>
      </c>
      <c r="G19" s="22">
        <f>SUM(G14:G17)</f>
        <v>122450</v>
      </c>
      <c r="H19" s="22">
        <f t="shared" ref="H19:J19" si="1">SUM(H14:H17)</f>
        <v>61000</v>
      </c>
      <c r="I19" s="22">
        <f t="shared" si="1"/>
        <v>82000</v>
      </c>
      <c r="J19" s="22">
        <f t="shared" si="1"/>
        <v>143000</v>
      </c>
      <c r="K19" s="100" t="s">
        <v>229</v>
      </c>
      <c r="L19" s="95"/>
    </row>
    <row r="20" spans="1:14" ht="15.75" x14ac:dyDescent="0.25">
      <c r="A20" s="123" t="s">
        <v>38</v>
      </c>
      <c r="B20" s="123"/>
      <c r="C20" s="123"/>
      <c r="D20" s="123"/>
      <c r="E20" s="123"/>
      <c r="F20" s="123"/>
      <c r="G20" s="123"/>
      <c r="H20" s="123"/>
      <c r="I20" s="123"/>
      <c r="J20" s="20">
        <f>-J19*0.1</f>
        <v>-14300</v>
      </c>
      <c r="K20" s="39"/>
      <c r="L20" s="39"/>
    </row>
    <row r="21" spans="1:14" ht="15.75" x14ac:dyDescent="0.25">
      <c r="A21" s="112" t="s">
        <v>101</v>
      </c>
      <c r="B21" s="113"/>
      <c r="C21" s="113"/>
      <c r="D21" s="113"/>
      <c r="E21" s="113"/>
      <c r="F21" s="113"/>
      <c r="G21" s="113"/>
      <c r="H21" s="113"/>
      <c r="I21" s="114"/>
      <c r="J21" s="13">
        <f>SUM(J19:J20)</f>
        <v>128700</v>
      </c>
      <c r="L21" s="21"/>
      <c r="N21" s="21"/>
    </row>
    <row r="22" spans="1:14" ht="15.75" x14ac:dyDescent="0.25">
      <c r="A22" s="112" t="s">
        <v>102</v>
      </c>
      <c r="B22" s="113"/>
      <c r="C22" s="113"/>
      <c r="D22" s="113"/>
      <c r="E22" s="113"/>
      <c r="F22" s="113"/>
      <c r="G22" s="113"/>
      <c r="H22" s="113"/>
      <c r="I22" s="114"/>
      <c r="J22" s="20">
        <v>6300</v>
      </c>
      <c r="L22" s="21"/>
    </row>
    <row r="23" spans="1:14" ht="15.75" x14ac:dyDescent="0.25">
      <c r="A23" s="111" t="s">
        <v>103</v>
      </c>
      <c r="B23" s="111"/>
      <c r="C23" s="111"/>
      <c r="D23" s="111"/>
      <c r="E23" s="111"/>
      <c r="F23" s="111"/>
      <c r="G23" s="111"/>
      <c r="H23" s="111"/>
      <c r="I23" s="111"/>
      <c r="J23" s="20">
        <v>27000</v>
      </c>
      <c r="L23" s="24"/>
    </row>
    <row r="24" spans="1:14" ht="15.75" x14ac:dyDescent="0.25">
      <c r="A24" s="111" t="s">
        <v>104</v>
      </c>
      <c r="B24" s="111"/>
      <c r="C24" s="111"/>
      <c r="D24" s="111"/>
      <c r="E24" s="111"/>
      <c r="F24" s="111"/>
      <c r="G24" s="111"/>
      <c r="H24" s="111"/>
      <c r="I24" s="111"/>
      <c r="J24" s="20">
        <v>148500</v>
      </c>
      <c r="L24" s="24"/>
    </row>
    <row r="25" spans="1:14" ht="15.75" x14ac:dyDescent="0.25">
      <c r="A25" s="112" t="s">
        <v>124</v>
      </c>
      <c r="B25" s="113"/>
      <c r="C25" s="113"/>
      <c r="D25" s="113"/>
      <c r="E25" s="113"/>
      <c r="F25" s="113"/>
      <c r="G25" s="113"/>
      <c r="H25" s="113"/>
      <c r="I25" s="114"/>
      <c r="J25" s="13">
        <v>-70000</v>
      </c>
      <c r="L25" s="24"/>
    </row>
    <row r="26" spans="1:14" ht="15" customHeight="1" x14ac:dyDescent="0.3">
      <c r="A26" s="135" t="s">
        <v>48</v>
      </c>
      <c r="B26" s="128"/>
      <c r="C26" s="128"/>
      <c r="D26" s="128"/>
      <c r="E26" s="128"/>
      <c r="F26" s="128"/>
      <c r="G26" s="128"/>
      <c r="H26" s="128"/>
      <c r="I26" s="129"/>
      <c r="J26" s="13">
        <f>SUM(J21:J25)</f>
        <v>240500</v>
      </c>
      <c r="L26" s="21"/>
    </row>
    <row r="27" spans="1:14" ht="7.5" customHeight="1" x14ac:dyDescent="0.2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</row>
    <row r="28" spans="1:14" ht="15.75" x14ac:dyDescent="0.25">
      <c r="A28" s="148" t="s">
        <v>169</v>
      </c>
      <c r="B28" s="148"/>
      <c r="C28" s="148"/>
      <c r="D28" s="22">
        <v>444945</v>
      </c>
      <c r="E28" s="89"/>
      <c r="F28" s="89"/>
      <c r="G28" s="89"/>
      <c r="H28" s="89"/>
      <c r="I28" s="89"/>
      <c r="J28" s="61"/>
      <c r="K28" s="89"/>
      <c r="L28" s="61"/>
    </row>
    <row r="29" spans="1:14" ht="15.75" x14ac:dyDescent="0.25">
      <c r="A29" s="153" t="s">
        <v>195</v>
      </c>
      <c r="B29" s="154"/>
      <c r="C29" s="155"/>
      <c r="D29" s="5">
        <v>70000</v>
      </c>
      <c r="E29" s="89"/>
      <c r="F29" s="89"/>
      <c r="G29" s="89"/>
      <c r="H29" s="89"/>
      <c r="I29" s="89"/>
      <c r="J29" s="61"/>
      <c r="K29" s="89"/>
      <c r="L29" s="89"/>
    </row>
    <row r="30" spans="1:14" ht="15.75" x14ac:dyDescent="0.25">
      <c r="A30" s="160" t="s">
        <v>166</v>
      </c>
      <c r="B30" s="161"/>
      <c r="C30" s="162"/>
      <c r="D30" s="5">
        <v>-40000</v>
      </c>
      <c r="E30" s="158" t="s">
        <v>225</v>
      </c>
      <c r="F30" s="159"/>
      <c r="G30" s="159"/>
      <c r="H30" s="159"/>
      <c r="I30" s="159"/>
      <c r="J30" s="159"/>
      <c r="K30" s="159"/>
      <c r="L30" s="159"/>
    </row>
    <row r="31" spans="1:14" ht="15.75" x14ac:dyDescent="0.25">
      <c r="A31" s="163"/>
      <c r="B31" s="164"/>
      <c r="C31" s="165"/>
      <c r="D31" s="5">
        <v>-50000</v>
      </c>
      <c r="E31" s="158" t="s">
        <v>230</v>
      </c>
      <c r="F31" s="166"/>
      <c r="G31" s="166"/>
      <c r="H31" s="166"/>
      <c r="I31" s="166"/>
      <c r="J31" s="166"/>
      <c r="K31" s="166"/>
      <c r="L31" s="166"/>
    </row>
    <row r="32" spans="1:14" ht="18.75" x14ac:dyDescent="0.3">
      <c r="A32" s="130" t="s">
        <v>185</v>
      </c>
      <c r="B32" s="130"/>
      <c r="C32" s="130"/>
      <c r="D32" s="22">
        <f>SUM(D28:D31)</f>
        <v>424945</v>
      </c>
      <c r="F32" s="21"/>
      <c r="G32" s="21"/>
      <c r="H32" s="21"/>
    </row>
    <row r="33" spans="1:12" x14ac:dyDescent="0.25">
      <c r="F33" s="21"/>
      <c r="H33" s="21"/>
    </row>
    <row r="34" spans="1:12" x14ac:dyDescent="0.25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</row>
  </sheetData>
  <mergeCells count="26">
    <mergeCell ref="A4:K4"/>
    <mergeCell ref="F6:H6"/>
    <mergeCell ref="I6:J6"/>
    <mergeCell ref="A7:L7"/>
    <mergeCell ref="C9:E9"/>
    <mergeCell ref="F9:H9"/>
    <mergeCell ref="I9:J9"/>
    <mergeCell ref="A27:L27"/>
    <mergeCell ref="C10:E10"/>
    <mergeCell ref="F10:H10"/>
    <mergeCell ref="I10:J10"/>
    <mergeCell ref="A19:D19"/>
    <mergeCell ref="A20:I20"/>
    <mergeCell ref="A21:I21"/>
    <mergeCell ref="A22:I22"/>
    <mergeCell ref="A23:I23"/>
    <mergeCell ref="A24:I24"/>
    <mergeCell ref="A25:I25"/>
    <mergeCell ref="A26:I26"/>
    <mergeCell ref="A32:C32"/>
    <mergeCell ref="A34:L34"/>
    <mergeCell ref="A28:C28"/>
    <mergeCell ref="A29:C29"/>
    <mergeCell ref="E30:L30"/>
    <mergeCell ref="A30:C31"/>
    <mergeCell ref="E31:L3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Layout" zoomScaleNormal="100"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231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D5" s="12" t="s">
        <v>15</v>
      </c>
      <c r="E5" s="12"/>
      <c r="F5" s="12"/>
      <c r="G5" s="97"/>
      <c r="H5" s="7" t="s">
        <v>16</v>
      </c>
      <c r="I5" s="7"/>
    </row>
    <row r="6" spans="1:12" ht="18.75" x14ac:dyDescent="0.3">
      <c r="D6" s="97" t="s">
        <v>17</v>
      </c>
      <c r="E6" s="97"/>
      <c r="F6" s="120" t="s">
        <v>18</v>
      </c>
      <c r="G6" s="120"/>
      <c r="H6" s="120"/>
      <c r="I6" s="120" t="s">
        <v>19</v>
      </c>
      <c r="J6" s="120"/>
      <c r="K6" s="7"/>
    </row>
    <row r="7" spans="1:12" ht="18.75" customHeight="1" x14ac:dyDescent="0.3">
      <c r="A7" s="120" t="s">
        <v>208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 ht="6" customHeight="1" x14ac:dyDescent="0.3">
      <c r="A8" s="6"/>
      <c r="D8" s="97"/>
      <c r="E8" s="97"/>
      <c r="F8" s="97"/>
      <c r="G8" s="97"/>
      <c r="H8" s="97"/>
      <c r="I8" s="97"/>
      <c r="J8" s="97"/>
      <c r="K8" s="7"/>
    </row>
    <row r="9" spans="1:12" ht="15.75" customHeight="1" x14ac:dyDescent="0.35">
      <c r="A9" s="6"/>
      <c r="C9" s="121" t="s">
        <v>40</v>
      </c>
      <c r="D9" s="121"/>
      <c r="E9" s="121"/>
      <c r="F9" s="121" t="s">
        <v>41</v>
      </c>
      <c r="G9" s="121"/>
      <c r="H9" s="121"/>
      <c r="I9" s="121" t="s">
        <v>42</v>
      </c>
      <c r="J9" s="121"/>
      <c r="K9" s="7"/>
    </row>
    <row r="10" spans="1:12" ht="18" customHeight="1" x14ac:dyDescent="0.35">
      <c r="C10" s="121" t="s">
        <v>43</v>
      </c>
      <c r="D10" s="121"/>
      <c r="E10" s="121"/>
      <c r="F10" s="121" t="s">
        <v>44</v>
      </c>
      <c r="G10" s="121"/>
      <c r="H10" s="121"/>
      <c r="I10" s="121"/>
      <c r="J10" s="121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99"/>
      <c r="G12" s="16"/>
      <c r="J12" s="21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92000</v>
      </c>
      <c r="G14" s="5">
        <v>24000</v>
      </c>
      <c r="H14" s="5">
        <v>20000</v>
      </c>
      <c r="I14" s="5"/>
      <c r="J14" s="5">
        <f>SUM(H14:I14)</f>
        <v>20000</v>
      </c>
      <c r="K14" s="14" t="s">
        <v>233</v>
      </c>
      <c r="L14" s="93" t="s">
        <v>212</v>
      </c>
    </row>
    <row r="15" spans="1:12" ht="18.75" customHeight="1" x14ac:dyDescent="0.25">
      <c r="A15" s="2">
        <v>2</v>
      </c>
      <c r="B15" s="8" t="s">
        <v>21</v>
      </c>
      <c r="C15" s="2" t="s">
        <v>34</v>
      </c>
      <c r="D15" s="9" t="s">
        <v>22</v>
      </c>
      <c r="E15" s="5">
        <v>23000</v>
      </c>
      <c r="F15" s="5">
        <v>134100</v>
      </c>
      <c r="G15" s="5">
        <v>42100</v>
      </c>
      <c r="H15" s="5"/>
      <c r="I15" s="5"/>
      <c r="J15" s="5">
        <f t="shared" ref="J15:J18" si="0">SUM(H15:I15)</f>
        <v>0</v>
      </c>
      <c r="K15" s="14"/>
      <c r="L15" s="94"/>
    </row>
    <row r="16" spans="1:12" ht="18.75" customHeight="1" x14ac:dyDescent="0.25">
      <c r="A16" s="2">
        <v>3</v>
      </c>
      <c r="B16" s="8" t="s">
        <v>27</v>
      </c>
      <c r="C16" s="2" t="s">
        <v>37</v>
      </c>
      <c r="D16" s="9" t="s">
        <v>201</v>
      </c>
      <c r="E16" s="5">
        <v>18000</v>
      </c>
      <c r="F16" s="5">
        <v>181550</v>
      </c>
      <c r="G16" s="5">
        <v>53550</v>
      </c>
      <c r="H16" s="5"/>
      <c r="I16" s="5">
        <v>30000</v>
      </c>
      <c r="J16" s="5">
        <f t="shared" si="0"/>
        <v>30000</v>
      </c>
      <c r="K16" s="14"/>
      <c r="L16" s="2" t="s">
        <v>232</v>
      </c>
    </row>
    <row r="17" spans="1:14" ht="18.75" customHeight="1" x14ac:dyDescent="0.25">
      <c r="A17" s="2">
        <v>4</v>
      </c>
      <c r="B17" s="8" t="s">
        <v>25</v>
      </c>
      <c r="C17" s="2" t="s">
        <v>35</v>
      </c>
      <c r="D17" s="9" t="s">
        <v>214</v>
      </c>
      <c r="E17" s="5">
        <v>11500</v>
      </c>
      <c r="F17" s="5">
        <v>20250</v>
      </c>
      <c r="G17" s="5">
        <v>5750</v>
      </c>
      <c r="H17" s="5">
        <v>11500</v>
      </c>
      <c r="I17" s="5"/>
      <c r="J17" s="5">
        <f t="shared" si="0"/>
        <v>11500</v>
      </c>
      <c r="K17" s="14" t="s">
        <v>234</v>
      </c>
      <c r="L17" s="94" t="s">
        <v>212</v>
      </c>
    </row>
    <row r="18" spans="1:14" ht="18.75" customHeight="1" x14ac:dyDescent="0.25">
      <c r="A18" s="2">
        <v>5</v>
      </c>
      <c r="B18" s="8" t="s">
        <v>210</v>
      </c>
      <c r="C18" s="2" t="s">
        <v>205</v>
      </c>
      <c r="D18" s="9" t="s">
        <v>206</v>
      </c>
      <c r="E18" s="5">
        <v>15000</v>
      </c>
      <c r="F18" s="5">
        <v>16500</v>
      </c>
      <c r="G18" s="5">
        <v>1500</v>
      </c>
      <c r="H18" s="5"/>
      <c r="I18" s="5"/>
      <c r="J18" s="5">
        <f t="shared" si="0"/>
        <v>0</v>
      </c>
      <c r="K18" s="14"/>
      <c r="L18" s="94"/>
    </row>
    <row r="19" spans="1:14" ht="18.75" customHeight="1" x14ac:dyDescent="0.25">
      <c r="A19" s="122" t="s">
        <v>6</v>
      </c>
      <c r="B19" s="122"/>
      <c r="C19" s="122"/>
      <c r="D19" s="122"/>
      <c r="E19" s="22">
        <f>SUM(E14:E17)</f>
        <v>72500</v>
      </c>
      <c r="F19" s="22">
        <f>SUM(F14:F18)</f>
        <v>444400</v>
      </c>
      <c r="G19" s="22">
        <f>SUM(G14:G18)</f>
        <v>126900</v>
      </c>
      <c r="H19" s="22">
        <f t="shared" ref="H19:J19" si="1">SUM(H14:H17)</f>
        <v>31500</v>
      </c>
      <c r="I19" s="22">
        <f t="shared" si="1"/>
        <v>30000</v>
      </c>
      <c r="J19" s="22">
        <f t="shared" si="1"/>
        <v>61500</v>
      </c>
      <c r="K19" s="100" t="s">
        <v>235</v>
      </c>
      <c r="L19" s="98" t="s">
        <v>45</v>
      </c>
    </row>
    <row r="20" spans="1:14" ht="15.75" x14ac:dyDescent="0.25">
      <c r="A20" s="123" t="s">
        <v>38</v>
      </c>
      <c r="B20" s="123"/>
      <c r="C20" s="123"/>
      <c r="D20" s="123"/>
      <c r="E20" s="123"/>
      <c r="F20" s="123"/>
      <c r="G20" s="123"/>
      <c r="H20" s="123"/>
      <c r="I20" s="123"/>
      <c r="J20" s="20">
        <f>-J19*0.1</f>
        <v>-6150</v>
      </c>
      <c r="K20" s="39"/>
      <c r="L20" s="105"/>
    </row>
    <row r="21" spans="1:14" ht="15.75" x14ac:dyDescent="0.25">
      <c r="A21" s="112" t="s">
        <v>101</v>
      </c>
      <c r="B21" s="113"/>
      <c r="C21" s="113"/>
      <c r="D21" s="113"/>
      <c r="E21" s="113"/>
      <c r="F21" s="113"/>
      <c r="G21" s="113"/>
      <c r="H21" s="113"/>
      <c r="I21" s="114"/>
      <c r="J21" s="13">
        <f>SUM(J19:J20)</f>
        <v>55350</v>
      </c>
      <c r="L21" s="21"/>
      <c r="N21" s="21"/>
    </row>
    <row r="22" spans="1:14" ht="15.75" x14ac:dyDescent="0.25">
      <c r="A22" s="112" t="s">
        <v>102</v>
      </c>
      <c r="B22" s="113"/>
      <c r="C22" s="113"/>
      <c r="D22" s="113"/>
      <c r="E22" s="113"/>
      <c r="F22" s="113"/>
      <c r="G22" s="113"/>
      <c r="H22" s="113"/>
      <c r="I22" s="114"/>
      <c r="J22" s="20">
        <v>51300</v>
      </c>
      <c r="L22" s="21"/>
    </row>
    <row r="23" spans="1:14" ht="15.75" x14ac:dyDescent="0.25">
      <c r="A23" s="111" t="s">
        <v>103</v>
      </c>
      <c r="B23" s="111"/>
      <c r="C23" s="111"/>
      <c r="D23" s="111"/>
      <c r="E23" s="111"/>
      <c r="F23" s="111"/>
      <c r="G23" s="111"/>
      <c r="H23" s="111"/>
      <c r="I23" s="111"/>
      <c r="J23" s="20">
        <v>13500</v>
      </c>
      <c r="L23" s="24"/>
    </row>
    <row r="24" spans="1:14" ht="15.75" x14ac:dyDescent="0.25">
      <c r="A24" s="111" t="s">
        <v>104</v>
      </c>
      <c r="B24" s="111"/>
      <c r="C24" s="111"/>
      <c r="D24" s="111"/>
      <c r="E24" s="111"/>
      <c r="F24" s="111"/>
      <c r="G24" s="111"/>
      <c r="H24" s="111"/>
      <c r="I24" s="111"/>
      <c r="J24" s="20">
        <v>85500</v>
      </c>
      <c r="L24" s="24"/>
    </row>
    <row r="25" spans="1:14" ht="15.75" x14ac:dyDescent="0.25">
      <c r="A25" s="112" t="s">
        <v>124</v>
      </c>
      <c r="B25" s="113"/>
      <c r="C25" s="113"/>
      <c r="D25" s="113"/>
      <c r="E25" s="113"/>
      <c r="F25" s="113"/>
      <c r="G25" s="113"/>
      <c r="H25" s="113"/>
      <c r="I25" s="114"/>
      <c r="J25" s="13">
        <v>-70000</v>
      </c>
      <c r="L25" s="24"/>
    </row>
    <row r="26" spans="1:14" ht="15" customHeight="1" x14ac:dyDescent="0.3">
      <c r="A26" s="135" t="s">
        <v>48</v>
      </c>
      <c r="B26" s="128"/>
      <c r="C26" s="128"/>
      <c r="D26" s="128"/>
      <c r="E26" s="128"/>
      <c r="F26" s="128"/>
      <c r="G26" s="128"/>
      <c r="H26" s="128"/>
      <c r="I26" s="129"/>
      <c r="J26" s="13">
        <f>SUM(J21:J25)</f>
        <v>135650</v>
      </c>
      <c r="L26" s="21"/>
    </row>
    <row r="27" spans="1:14" ht="7.5" customHeight="1" x14ac:dyDescent="0.2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</row>
    <row r="28" spans="1:14" ht="15.75" x14ac:dyDescent="0.25">
      <c r="A28" s="148" t="s">
        <v>169</v>
      </c>
      <c r="B28" s="148"/>
      <c r="C28" s="148"/>
      <c r="D28" s="22">
        <v>424945</v>
      </c>
      <c r="E28" s="96"/>
      <c r="F28" s="96"/>
      <c r="G28" s="96"/>
      <c r="H28" s="96"/>
      <c r="I28" s="96"/>
      <c r="J28" s="61"/>
      <c r="K28" s="96"/>
      <c r="L28" s="61"/>
    </row>
    <row r="29" spans="1:14" ht="15.75" x14ac:dyDescent="0.25">
      <c r="A29" s="153" t="s">
        <v>195</v>
      </c>
      <c r="B29" s="154"/>
      <c r="C29" s="155"/>
      <c r="D29" s="5">
        <v>70000</v>
      </c>
      <c r="E29" s="96"/>
      <c r="F29" s="96"/>
      <c r="G29" s="96"/>
      <c r="H29" s="96"/>
      <c r="I29" s="96"/>
      <c r="J29" s="61"/>
      <c r="K29" s="96"/>
      <c r="L29" s="96"/>
    </row>
    <row r="30" spans="1:14" ht="15.75" x14ac:dyDescent="0.25">
      <c r="A30" s="160" t="s">
        <v>166</v>
      </c>
      <c r="B30" s="161"/>
      <c r="C30" s="162"/>
      <c r="D30" s="5"/>
      <c r="E30" s="158"/>
      <c r="F30" s="159"/>
      <c r="G30" s="159"/>
      <c r="H30" s="159"/>
      <c r="I30" s="159"/>
      <c r="J30" s="159"/>
      <c r="K30" s="159"/>
      <c r="L30" s="159"/>
    </row>
    <row r="31" spans="1:14" ht="18.75" x14ac:dyDescent="0.3">
      <c r="A31" s="130" t="s">
        <v>185</v>
      </c>
      <c r="B31" s="130"/>
      <c r="C31" s="130"/>
      <c r="D31" s="22">
        <f>SUM(D28:D30)</f>
        <v>494945</v>
      </c>
      <c r="F31" s="21"/>
      <c r="G31" s="21"/>
      <c r="H31" s="21"/>
    </row>
    <row r="32" spans="1:14" x14ac:dyDescent="0.25">
      <c r="F32" s="21"/>
      <c r="H32" s="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</sheetData>
  <mergeCells count="25">
    <mergeCell ref="A4:K4"/>
    <mergeCell ref="F6:H6"/>
    <mergeCell ref="I6:J6"/>
    <mergeCell ref="A7:L7"/>
    <mergeCell ref="C9:E9"/>
    <mergeCell ref="F9:H9"/>
    <mergeCell ref="I9:J9"/>
    <mergeCell ref="A27:L27"/>
    <mergeCell ref="C10:E10"/>
    <mergeCell ref="F10:H10"/>
    <mergeCell ref="I10:J10"/>
    <mergeCell ref="A19:D19"/>
    <mergeCell ref="A20:I20"/>
    <mergeCell ref="A21:I21"/>
    <mergeCell ref="A22:I22"/>
    <mergeCell ref="A23:I23"/>
    <mergeCell ref="A24:I24"/>
    <mergeCell ref="A25:I25"/>
    <mergeCell ref="A26:I26"/>
    <mergeCell ref="A33:L33"/>
    <mergeCell ref="A28:C28"/>
    <mergeCell ref="A29:C29"/>
    <mergeCell ref="A30:C30"/>
    <mergeCell ref="E30:L30"/>
    <mergeCell ref="A31:C3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Layout" topLeftCell="A7" zoomScaleNormal="100" workbookViewId="0">
      <selection activeCell="L20" sqref="L20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236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D5" s="12" t="s">
        <v>15</v>
      </c>
      <c r="E5" s="12"/>
      <c r="F5" s="12"/>
      <c r="G5" s="101"/>
      <c r="H5" s="7" t="s">
        <v>16</v>
      </c>
      <c r="I5" s="7"/>
    </row>
    <row r="6" spans="1:12" ht="18.75" x14ac:dyDescent="0.3">
      <c r="D6" s="101" t="s">
        <v>17</v>
      </c>
      <c r="E6" s="101"/>
      <c r="F6" s="120" t="s">
        <v>18</v>
      </c>
      <c r="G6" s="120"/>
      <c r="H6" s="120"/>
      <c r="I6" s="120" t="s">
        <v>19</v>
      </c>
      <c r="J6" s="120"/>
      <c r="K6" s="7"/>
    </row>
    <row r="7" spans="1:12" ht="18.75" customHeight="1" x14ac:dyDescent="0.3">
      <c r="A7" s="120" t="s">
        <v>208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 ht="6" customHeight="1" x14ac:dyDescent="0.3">
      <c r="A8" s="6"/>
      <c r="D8" s="101"/>
      <c r="E8" s="101"/>
      <c r="F8" s="101"/>
      <c r="G8" s="101"/>
      <c r="H8" s="101"/>
      <c r="I8" s="101"/>
      <c r="J8" s="101"/>
      <c r="K8" s="7"/>
    </row>
    <row r="9" spans="1:12" ht="15.75" customHeight="1" x14ac:dyDescent="0.35">
      <c r="A9" s="6"/>
      <c r="C9" s="121" t="s">
        <v>40</v>
      </c>
      <c r="D9" s="121"/>
      <c r="E9" s="121"/>
      <c r="F9" s="121" t="s">
        <v>41</v>
      </c>
      <c r="G9" s="121"/>
      <c r="H9" s="121"/>
      <c r="I9" s="121" t="s">
        <v>42</v>
      </c>
      <c r="J9" s="121"/>
      <c r="K9" s="7"/>
    </row>
    <row r="10" spans="1:12" ht="18" customHeight="1" x14ac:dyDescent="0.35">
      <c r="C10" s="121" t="s">
        <v>43</v>
      </c>
      <c r="D10" s="121"/>
      <c r="E10" s="121"/>
      <c r="F10" s="121" t="s">
        <v>44</v>
      </c>
      <c r="G10" s="121"/>
      <c r="H10" s="121"/>
      <c r="I10" s="121"/>
      <c r="J10" s="121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104"/>
      <c r="G12" s="16"/>
      <c r="J12" s="21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92000</v>
      </c>
      <c r="G14" s="5">
        <v>24000</v>
      </c>
      <c r="H14" s="5">
        <v>20000</v>
      </c>
      <c r="I14" s="5"/>
      <c r="J14" s="5">
        <f>SUM(H14:I14)</f>
        <v>20000</v>
      </c>
      <c r="K14" s="14" t="s">
        <v>237</v>
      </c>
      <c r="L14" s="93" t="s">
        <v>212</v>
      </c>
    </row>
    <row r="15" spans="1:12" ht="18.75" customHeight="1" x14ac:dyDescent="0.25">
      <c r="A15" s="2">
        <v>2</v>
      </c>
      <c r="B15" s="8" t="s">
        <v>21</v>
      </c>
      <c r="C15" s="2" t="s">
        <v>34</v>
      </c>
      <c r="D15" s="9" t="s">
        <v>22</v>
      </c>
      <c r="E15" s="5">
        <v>23000</v>
      </c>
      <c r="F15" s="5">
        <v>159400</v>
      </c>
      <c r="G15" s="5">
        <v>44400</v>
      </c>
      <c r="H15" s="5">
        <v>23000</v>
      </c>
      <c r="I15" s="5"/>
      <c r="J15" s="5">
        <f t="shared" ref="J15:J18" si="0">SUM(H15:I15)</f>
        <v>23000</v>
      </c>
      <c r="K15" s="14" t="s">
        <v>237</v>
      </c>
      <c r="L15" s="94" t="s">
        <v>118</v>
      </c>
    </row>
    <row r="16" spans="1:12" ht="18.75" customHeight="1" x14ac:dyDescent="0.25">
      <c r="A16" s="2">
        <v>3</v>
      </c>
      <c r="B16" s="8" t="s">
        <v>27</v>
      </c>
      <c r="C16" s="2" t="s">
        <v>37</v>
      </c>
      <c r="D16" s="9" t="s">
        <v>201</v>
      </c>
      <c r="E16" s="5">
        <v>18000</v>
      </c>
      <c r="F16" s="5">
        <v>171350</v>
      </c>
      <c r="G16" s="5">
        <v>53550</v>
      </c>
      <c r="H16" s="5"/>
      <c r="I16" s="5"/>
      <c r="J16" s="5">
        <f t="shared" si="0"/>
        <v>0</v>
      </c>
      <c r="K16" s="14"/>
      <c r="L16" s="2"/>
    </row>
    <row r="17" spans="1:14" ht="18.75" customHeight="1" x14ac:dyDescent="0.25">
      <c r="A17" s="2">
        <v>4</v>
      </c>
      <c r="B17" s="8" t="s">
        <v>25</v>
      </c>
      <c r="C17" s="2" t="s">
        <v>35</v>
      </c>
      <c r="D17" s="9" t="s">
        <v>214</v>
      </c>
      <c r="E17" s="5">
        <v>11500</v>
      </c>
      <c r="F17" s="5">
        <v>20250</v>
      </c>
      <c r="G17" s="5">
        <v>5750</v>
      </c>
      <c r="H17" s="5"/>
      <c r="I17" s="5"/>
      <c r="J17" s="5">
        <f t="shared" si="0"/>
        <v>0</v>
      </c>
      <c r="K17" s="14"/>
      <c r="L17" s="94"/>
    </row>
    <row r="18" spans="1:14" ht="18.75" customHeight="1" x14ac:dyDescent="0.25">
      <c r="A18" s="2">
        <v>5</v>
      </c>
      <c r="B18" s="8" t="s">
        <v>210</v>
      </c>
      <c r="C18" s="2" t="s">
        <v>205</v>
      </c>
      <c r="D18" s="9" t="s">
        <v>206</v>
      </c>
      <c r="E18" s="5">
        <v>15000</v>
      </c>
      <c r="F18" s="5">
        <v>33000</v>
      </c>
      <c r="G18" s="5">
        <v>3000</v>
      </c>
      <c r="H18" s="5"/>
      <c r="I18" s="5"/>
      <c r="J18" s="5">
        <f t="shared" si="0"/>
        <v>0</v>
      </c>
      <c r="K18" s="14"/>
      <c r="L18" s="94"/>
    </row>
    <row r="19" spans="1:14" ht="18.75" customHeight="1" x14ac:dyDescent="0.25">
      <c r="A19" s="122" t="s">
        <v>6</v>
      </c>
      <c r="B19" s="122"/>
      <c r="C19" s="122"/>
      <c r="D19" s="122"/>
      <c r="E19" s="22">
        <f>SUM(E14:E17)</f>
        <v>72500</v>
      </c>
      <c r="F19" s="22">
        <f>SUM(F14:F18)</f>
        <v>476000</v>
      </c>
      <c r="G19" s="22">
        <f>SUM(G14:G18)</f>
        <v>130700</v>
      </c>
      <c r="H19" s="22">
        <f t="shared" ref="H19:J19" si="1">SUM(H14:H18)</f>
        <v>43000</v>
      </c>
      <c r="I19" s="22">
        <f t="shared" si="1"/>
        <v>0</v>
      </c>
      <c r="J19" s="167">
        <f t="shared" si="1"/>
        <v>43000</v>
      </c>
      <c r="K19" s="100" t="s">
        <v>239</v>
      </c>
      <c r="L19" s="102" t="s">
        <v>45</v>
      </c>
    </row>
    <row r="20" spans="1:14" ht="15.75" x14ac:dyDescent="0.25">
      <c r="A20" s="123" t="s">
        <v>38</v>
      </c>
      <c r="B20" s="123"/>
      <c r="C20" s="123"/>
      <c r="D20" s="123"/>
      <c r="E20" s="123"/>
      <c r="F20" s="123"/>
      <c r="G20" s="123"/>
      <c r="H20" s="123"/>
      <c r="I20" s="123"/>
      <c r="J20" s="20">
        <f>-J19*0.1</f>
        <v>-4300</v>
      </c>
      <c r="K20" s="39"/>
      <c r="L20" s="105"/>
    </row>
    <row r="21" spans="1:14" ht="18.75" x14ac:dyDescent="0.25">
      <c r="A21" s="112" t="s">
        <v>101</v>
      </c>
      <c r="B21" s="113"/>
      <c r="C21" s="113"/>
      <c r="D21" s="113"/>
      <c r="E21" s="113"/>
      <c r="F21" s="113"/>
      <c r="G21" s="113"/>
      <c r="H21" s="113"/>
      <c r="I21" s="114"/>
      <c r="J21" s="27">
        <f>SUM(J19:J20)</f>
        <v>38700</v>
      </c>
      <c r="L21" s="21"/>
      <c r="N21" s="21"/>
    </row>
    <row r="22" spans="1:14" ht="18.75" x14ac:dyDescent="0.25">
      <c r="A22" s="112" t="s">
        <v>102</v>
      </c>
      <c r="B22" s="113"/>
      <c r="C22" s="113"/>
      <c r="D22" s="113"/>
      <c r="E22" s="113"/>
      <c r="F22" s="113"/>
      <c r="G22" s="113"/>
      <c r="H22" s="113"/>
      <c r="I22" s="114"/>
      <c r="J22" s="27">
        <v>28800</v>
      </c>
      <c r="L22" s="21"/>
    </row>
    <row r="23" spans="1:14" ht="18.75" x14ac:dyDescent="0.25">
      <c r="A23" s="111" t="s">
        <v>103</v>
      </c>
      <c r="B23" s="111"/>
      <c r="C23" s="111"/>
      <c r="D23" s="111"/>
      <c r="E23" s="111"/>
      <c r="F23" s="111"/>
      <c r="G23" s="111"/>
      <c r="H23" s="111"/>
      <c r="I23" s="111"/>
      <c r="J23" s="27">
        <v>13500</v>
      </c>
      <c r="L23" s="24"/>
    </row>
    <row r="24" spans="1:14" ht="18.75" x14ac:dyDescent="0.25">
      <c r="A24" s="111" t="s">
        <v>104</v>
      </c>
      <c r="B24" s="111"/>
      <c r="C24" s="111"/>
      <c r="D24" s="111"/>
      <c r="E24" s="111"/>
      <c r="F24" s="111"/>
      <c r="G24" s="111"/>
      <c r="H24" s="111"/>
      <c r="I24" s="111"/>
      <c r="J24" s="27">
        <v>90000</v>
      </c>
      <c r="L24" s="24"/>
    </row>
    <row r="25" spans="1:14" ht="15.75" x14ac:dyDescent="0.25">
      <c r="A25" s="112" t="s">
        <v>124</v>
      </c>
      <c r="B25" s="113"/>
      <c r="C25" s="113"/>
      <c r="D25" s="113"/>
      <c r="E25" s="113"/>
      <c r="F25" s="113"/>
      <c r="G25" s="113"/>
      <c r="H25" s="113"/>
      <c r="I25" s="114"/>
      <c r="J25" s="13">
        <v>-70000</v>
      </c>
      <c r="L25" s="24"/>
    </row>
    <row r="26" spans="1:14" ht="15" customHeight="1" x14ac:dyDescent="0.3">
      <c r="A26" s="135" t="s">
        <v>48</v>
      </c>
      <c r="B26" s="128"/>
      <c r="C26" s="128"/>
      <c r="D26" s="128"/>
      <c r="E26" s="128"/>
      <c r="F26" s="128"/>
      <c r="G26" s="128"/>
      <c r="H26" s="128"/>
      <c r="I26" s="129"/>
      <c r="J26" s="27">
        <f>SUM(J21:J24)</f>
        <v>171000</v>
      </c>
      <c r="L26" s="21"/>
    </row>
    <row r="27" spans="1:14" ht="7.5" customHeight="1" x14ac:dyDescent="0.2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</row>
    <row r="28" spans="1:14" ht="15.75" x14ac:dyDescent="0.25">
      <c r="A28" s="148" t="s">
        <v>169</v>
      </c>
      <c r="B28" s="148"/>
      <c r="C28" s="148"/>
      <c r="D28" s="22">
        <v>494945</v>
      </c>
      <c r="E28" s="103"/>
      <c r="F28" s="103"/>
      <c r="G28" s="103"/>
      <c r="H28" s="103"/>
      <c r="I28" s="103"/>
      <c r="J28" s="61"/>
      <c r="K28" s="103"/>
      <c r="L28" s="61"/>
    </row>
    <row r="29" spans="1:14" ht="15.75" x14ac:dyDescent="0.25">
      <c r="A29" s="153" t="s">
        <v>195</v>
      </c>
      <c r="B29" s="154"/>
      <c r="C29" s="155"/>
      <c r="D29" s="5">
        <v>70000</v>
      </c>
      <c r="E29" s="103"/>
      <c r="F29" s="103"/>
      <c r="G29" s="103"/>
      <c r="H29" s="61"/>
      <c r="I29" s="103"/>
      <c r="J29" s="61"/>
      <c r="K29" s="103"/>
      <c r="L29" s="103"/>
    </row>
    <row r="30" spans="1:14" ht="15.75" x14ac:dyDescent="0.25">
      <c r="A30" s="160" t="s">
        <v>166</v>
      </c>
      <c r="B30" s="161"/>
      <c r="C30" s="162"/>
      <c r="D30" s="5">
        <v>-121000</v>
      </c>
      <c r="E30" s="158"/>
      <c r="F30" s="159"/>
      <c r="G30" s="159"/>
      <c r="H30" s="159"/>
      <c r="I30" s="159"/>
      <c r="J30" s="159"/>
      <c r="K30" s="159"/>
      <c r="L30" s="159"/>
    </row>
    <row r="31" spans="1:14" ht="18.75" x14ac:dyDescent="0.3">
      <c r="A31" s="130" t="s">
        <v>185</v>
      </c>
      <c r="B31" s="130"/>
      <c r="C31" s="130"/>
      <c r="D31" s="22">
        <f>SUM(D28:D30)</f>
        <v>443945</v>
      </c>
      <c r="E31" s="149" t="s">
        <v>238</v>
      </c>
      <c r="F31" s="110"/>
      <c r="G31" s="110"/>
      <c r="H31" s="110"/>
      <c r="I31" s="110"/>
      <c r="J31" s="110"/>
      <c r="K31" s="110"/>
      <c r="L31" s="110"/>
    </row>
    <row r="32" spans="1:14" x14ac:dyDescent="0.25">
      <c r="F32" s="21"/>
      <c r="H32" s="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</sheetData>
  <mergeCells count="26">
    <mergeCell ref="A33:L33"/>
    <mergeCell ref="A22:I22"/>
    <mergeCell ref="A23:I23"/>
    <mergeCell ref="A24:I24"/>
    <mergeCell ref="A25:I25"/>
    <mergeCell ref="A26:I26"/>
    <mergeCell ref="A27:L27"/>
    <mergeCell ref="A28:C28"/>
    <mergeCell ref="A29:C29"/>
    <mergeCell ref="A30:C30"/>
    <mergeCell ref="E30:L30"/>
    <mergeCell ref="A31:C31"/>
    <mergeCell ref="E31:L31"/>
    <mergeCell ref="A21:I21"/>
    <mergeCell ref="A4:K4"/>
    <mergeCell ref="F6:H6"/>
    <mergeCell ref="I6:J6"/>
    <mergeCell ref="A7:L7"/>
    <mergeCell ref="C9:E9"/>
    <mergeCell ref="F9:H9"/>
    <mergeCell ref="I9:J9"/>
    <mergeCell ref="C10:E10"/>
    <mergeCell ref="F10:H10"/>
    <mergeCell ref="I10:J10"/>
    <mergeCell ref="A19:D19"/>
    <mergeCell ref="A20:I2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view="pageLayout" topLeftCell="A7" zoomScaleNormal="100" workbookViewId="0">
      <selection activeCell="E31" sqref="E31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236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D5" s="12" t="s">
        <v>15</v>
      </c>
      <c r="E5" s="12"/>
      <c r="F5" s="12"/>
      <c r="G5" s="106"/>
      <c r="H5" s="7" t="s">
        <v>16</v>
      </c>
      <c r="I5" s="7"/>
    </row>
    <row r="6" spans="1:12" ht="18.75" x14ac:dyDescent="0.3">
      <c r="D6" s="106" t="s">
        <v>17</v>
      </c>
      <c r="E6" s="106"/>
      <c r="F6" s="120" t="s">
        <v>18</v>
      </c>
      <c r="G6" s="120"/>
      <c r="H6" s="120"/>
      <c r="I6" s="120" t="s">
        <v>19</v>
      </c>
      <c r="J6" s="120"/>
      <c r="K6" s="7"/>
    </row>
    <row r="7" spans="1:12" ht="18.75" customHeight="1" x14ac:dyDescent="0.3">
      <c r="A7" s="120" t="s">
        <v>208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 ht="6" customHeight="1" x14ac:dyDescent="0.3">
      <c r="A8" s="6"/>
      <c r="D8" s="106"/>
      <c r="E8" s="106"/>
      <c r="F8" s="106"/>
      <c r="G8" s="106"/>
      <c r="H8" s="106"/>
      <c r="I8" s="106"/>
      <c r="J8" s="106"/>
      <c r="K8" s="7"/>
    </row>
    <row r="9" spans="1:12" ht="15.75" customHeight="1" x14ac:dyDescent="0.35">
      <c r="A9" s="6"/>
      <c r="C9" s="121" t="s">
        <v>40</v>
      </c>
      <c r="D9" s="121"/>
      <c r="E9" s="121"/>
      <c r="F9" s="121" t="s">
        <v>41</v>
      </c>
      <c r="G9" s="121"/>
      <c r="H9" s="121"/>
      <c r="I9" s="121" t="s">
        <v>42</v>
      </c>
      <c r="J9" s="121"/>
      <c r="K9" s="7"/>
    </row>
    <row r="10" spans="1:12" ht="18" customHeight="1" x14ac:dyDescent="0.35">
      <c r="C10" s="121" t="s">
        <v>43</v>
      </c>
      <c r="D10" s="121"/>
      <c r="E10" s="121"/>
      <c r="F10" s="121" t="s">
        <v>44</v>
      </c>
      <c r="G10" s="121"/>
      <c r="H10" s="121"/>
      <c r="I10" s="121"/>
      <c r="J10" s="121"/>
    </row>
    <row r="11" spans="1:12" ht="4.5" customHeight="1" x14ac:dyDescent="0.35">
      <c r="C11" s="18"/>
      <c r="D11" s="18"/>
      <c r="E11" s="18"/>
      <c r="F11" s="18"/>
      <c r="G11" s="18"/>
      <c r="H11" s="18"/>
      <c r="I11" s="18"/>
      <c r="J11" s="18"/>
    </row>
    <row r="12" spans="1:12" ht="17.25" customHeight="1" x14ac:dyDescent="0.35">
      <c r="E12" s="16" t="s">
        <v>20</v>
      </c>
      <c r="F12" s="109"/>
      <c r="G12" s="16"/>
      <c r="J12" s="21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39</v>
      </c>
      <c r="H13" s="17" t="s">
        <v>8</v>
      </c>
      <c r="I13" s="36" t="s">
        <v>5</v>
      </c>
      <c r="J13" s="3" t="s">
        <v>4</v>
      </c>
      <c r="K13" s="36" t="s">
        <v>7</v>
      </c>
      <c r="L13" s="11" t="s">
        <v>36</v>
      </c>
    </row>
    <row r="14" spans="1:12" ht="18.75" customHeight="1" x14ac:dyDescent="0.25">
      <c r="A14" s="2">
        <v>1</v>
      </c>
      <c r="B14" s="8" t="s">
        <v>23</v>
      </c>
      <c r="C14" s="2" t="s">
        <v>31</v>
      </c>
      <c r="D14" s="9" t="s">
        <v>24</v>
      </c>
      <c r="E14" s="5">
        <v>20000</v>
      </c>
      <c r="F14" s="5">
        <v>92000</v>
      </c>
      <c r="G14" s="5">
        <v>24000</v>
      </c>
      <c r="H14" s="5">
        <v>20000</v>
      </c>
      <c r="I14" s="5"/>
      <c r="J14" s="5">
        <f>SUM(H14:I14)</f>
        <v>20000</v>
      </c>
      <c r="K14" s="14" t="s">
        <v>237</v>
      </c>
      <c r="L14" s="93" t="s">
        <v>212</v>
      </c>
    </row>
    <row r="15" spans="1:12" ht="18.75" customHeight="1" x14ac:dyDescent="0.25">
      <c r="A15" s="2">
        <v>2</v>
      </c>
      <c r="B15" s="8" t="s">
        <v>21</v>
      </c>
      <c r="C15" s="2" t="s">
        <v>34</v>
      </c>
      <c r="D15" s="9" t="s">
        <v>22</v>
      </c>
      <c r="E15" s="5">
        <v>23000</v>
      </c>
      <c r="F15" s="5">
        <v>159400</v>
      </c>
      <c r="G15" s="5">
        <v>44400</v>
      </c>
      <c r="H15" s="5">
        <v>23000</v>
      </c>
      <c r="I15" s="5"/>
      <c r="J15" s="5">
        <f t="shared" ref="J15:J18" si="0">SUM(H15:I15)</f>
        <v>23000</v>
      </c>
      <c r="K15" s="14" t="s">
        <v>237</v>
      </c>
      <c r="L15" s="94" t="s">
        <v>118</v>
      </c>
    </row>
    <row r="16" spans="1:12" ht="18.75" customHeight="1" x14ac:dyDescent="0.25">
      <c r="A16" s="2">
        <v>3</v>
      </c>
      <c r="B16" s="8" t="s">
        <v>27</v>
      </c>
      <c r="C16" s="2" t="s">
        <v>37</v>
      </c>
      <c r="D16" s="9" t="s">
        <v>201</v>
      </c>
      <c r="E16" s="5">
        <v>18000</v>
      </c>
      <c r="F16" s="5">
        <v>171350</v>
      </c>
      <c r="G16" s="5">
        <v>53550</v>
      </c>
      <c r="H16" s="5"/>
      <c r="I16" s="5"/>
      <c r="J16" s="5">
        <f t="shared" si="0"/>
        <v>0</v>
      </c>
      <c r="K16" s="14"/>
      <c r="L16" s="2"/>
    </row>
    <row r="17" spans="1:14" ht="18.75" customHeight="1" x14ac:dyDescent="0.25">
      <c r="A17" s="2">
        <v>4</v>
      </c>
      <c r="B17" s="8" t="s">
        <v>25</v>
      </c>
      <c r="C17" s="2" t="s">
        <v>35</v>
      </c>
      <c r="D17" s="9" t="s">
        <v>214</v>
      </c>
      <c r="E17" s="5">
        <v>11500</v>
      </c>
      <c r="F17" s="5">
        <v>20250</v>
      </c>
      <c r="G17" s="5">
        <v>5750</v>
      </c>
      <c r="H17" s="5"/>
      <c r="I17" s="5"/>
      <c r="J17" s="5">
        <f t="shared" si="0"/>
        <v>0</v>
      </c>
      <c r="K17" s="14"/>
      <c r="L17" s="94"/>
    </row>
    <row r="18" spans="1:14" ht="18.75" customHeight="1" x14ac:dyDescent="0.25">
      <c r="A18" s="2">
        <v>5</v>
      </c>
      <c r="B18" s="8" t="s">
        <v>210</v>
      </c>
      <c r="C18" s="2" t="s">
        <v>205</v>
      </c>
      <c r="D18" s="9" t="s">
        <v>206</v>
      </c>
      <c r="E18" s="5">
        <v>15000</v>
      </c>
      <c r="F18" s="5">
        <v>33000</v>
      </c>
      <c r="G18" s="5">
        <v>3000</v>
      </c>
      <c r="H18" s="5"/>
      <c r="I18" s="5"/>
      <c r="J18" s="5">
        <f t="shared" si="0"/>
        <v>0</v>
      </c>
      <c r="K18" s="14"/>
      <c r="L18" s="94"/>
    </row>
    <row r="19" spans="1:14" ht="18.75" customHeight="1" x14ac:dyDescent="0.25">
      <c r="A19" s="122" t="s">
        <v>6</v>
      </c>
      <c r="B19" s="122"/>
      <c r="C19" s="122"/>
      <c r="D19" s="122"/>
      <c r="E19" s="22">
        <f>SUM(E14:E17)</f>
        <v>72500</v>
      </c>
      <c r="F19" s="22">
        <f>SUM(F14:F18)</f>
        <v>476000</v>
      </c>
      <c r="G19" s="22">
        <f>SUM(G14:G18)</f>
        <v>130700</v>
      </c>
      <c r="H19" s="22">
        <f t="shared" ref="H19:J19" si="1">SUM(H14:H18)</f>
        <v>43000</v>
      </c>
      <c r="I19" s="22">
        <f t="shared" si="1"/>
        <v>0</v>
      </c>
      <c r="J19" s="167">
        <f t="shared" si="1"/>
        <v>43000</v>
      </c>
      <c r="K19" s="100" t="s">
        <v>239</v>
      </c>
      <c r="L19" s="107" t="s">
        <v>45</v>
      </c>
    </row>
    <row r="20" spans="1:14" ht="15.75" x14ac:dyDescent="0.25">
      <c r="A20" s="123" t="s">
        <v>38</v>
      </c>
      <c r="B20" s="123"/>
      <c r="C20" s="123"/>
      <c r="D20" s="123"/>
      <c r="E20" s="123"/>
      <c r="F20" s="123"/>
      <c r="G20" s="123"/>
      <c r="H20" s="123"/>
      <c r="I20" s="123"/>
      <c r="J20" s="20">
        <f>-J19*0.1</f>
        <v>-4300</v>
      </c>
      <c r="K20" s="39"/>
      <c r="L20" s="105"/>
    </row>
    <row r="21" spans="1:14" ht="18.75" x14ac:dyDescent="0.25">
      <c r="A21" s="112" t="s">
        <v>101</v>
      </c>
      <c r="B21" s="113"/>
      <c r="C21" s="113"/>
      <c r="D21" s="113"/>
      <c r="E21" s="113"/>
      <c r="F21" s="113"/>
      <c r="G21" s="113"/>
      <c r="H21" s="113"/>
      <c r="I21" s="114"/>
      <c r="J21" s="27">
        <f>SUM(J19:J20)</f>
        <v>38700</v>
      </c>
      <c r="L21" s="21"/>
      <c r="N21" s="21"/>
    </row>
    <row r="22" spans="1:14" ht="18.75" x14ac:dyDescent="0.25">
      <c r="A22" s="112" t="s">
        <v>102</v>
      </c>
      <c r="B22" s="113"/>
      <c r="C22" s="113"/>
      <c r="D22" s="113"/>
      <c r="E22" s="113"/>
      <c r="F22" s="113"/>
      <c r="G22" s="113"/>
      <c r="H22" s="113"/>
      <c r="I22" s="114"/>
      <c r="J22" s="27">
        <v>28800</v>
      </c>
      <c r="L22" s="21"/>
    </row>
    <row r="23" spans="1:14" ht="18.75" x14ac:dyDescent="0.25">
      <c r="A23" s="111" t="s">
        <v>103</v>
      </c>
      <c r="B23" s="111"/>
      <c r="C23" s="111"/>
      <c r="D23" s="111"/>
      <c r="E23" s="111"/>
      <c r="F23" s="111"/>
      <c r="G23" s="111"/>
      <c r="H23" s="111"/>
      <c r="I23" s="111"/>
      <c r="J23" s="27">
        <v>13500</v>
      </c>
      <c r="L23" s="24"/>
    </row>
    <row r="24" spans="1:14" ht="18.75" x14ac:dyDescent="0.25">
      <c r="A24" s="111" t="s">
        <v>104</v>
      </c>
      <c r="B24" s="111"/>
      <c r="C24" s="111"/>
      <c r="D24" s="111"/>
      <c r="E24" s="111"/>
      <c r="F24" s="111"/>
      <c r="G24" s="111"/>
      <c r="H24" s="111"/>
      <c r="I24" s="111"/>
      <c r="J24" s="27">
        <v>90000</v>
      </c>
      <c r="L24" s="24"/>
    </row>
    <row r="25" spans="1:14" ht="15.75" x14ac:dyDescent="0.25">
      <c r="A25" s="112" t="s">
        <v>124</v>
      </c>
      <c r="B25" s="113"/>
      <c r="C25" s="113"/>
      <c r="D25" s="113"/>
      <c r="E25" s="113"/>
      <c r="F25" s="113"/>
      <c r="G25" s="113"/>
      <c r="H25" s="113"/>
      <c r="I25" s="114"/>
      <c r="J25" s="13">
        <v>-70000</v>
      </c>
      <c r="L25" s="24"/>
    </row>
    <row r="26" spans="1:14" ht="15" customHeight="1" x14ac:dyDescent="0.3">
      <c r="A26" s="135" t="s">
        <v>48</v>
      </c>
      <c r="B26" s="128"/>
      <c r="C26" s="128"/>
      <c r="D26" s="128"/>
      <c r="E26" s="128"/>
      <c r="F26" s="128"/>
      <c r="G26" s="128"/>
      <c r="H26" s="128"/>
      <c r="I26" s="129"/>
      <c r="J26" s="27">
        <f>SUM(J21:J24)</f>
        <v>171000</v>
      </c>
      <c r="L26" s="21"/>
    </row>
    <row r="27" spans="1:14" ht="7.5" customHeight="1" x14ac:dyDescent="0.2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</row>
    <row r="28" spans="1:14" ht="15.75" x14ac:dyDescent="0.25">
      <c r="A28" s="148" t="s">
        <v>169</v>
      </c>
      <c r="B28" s="148"/>
      <c r="C28" s="148"/>
      <c r="D28" s="22">
        <v>494945</v>
      </c>
      <c r="E28" s="108"/>
      <c r="F28" s="108"/>
      <c r="G28" s="108"/>
      <c r="H28" s="108"/>
      <c r="I28" s="108"/>
      <c r="J28" s="61"/>
      <c r="K28" s="108"/>
      <c r="L28" s="61"/>
    </row>
    <row r="29" spans="1:14" ht="15.75" x14ac:dyDescent="0.25">
      <c r="A29" s="153" t="s">
        <v>195</v>
      </c>
      <c r="B29" s="154"/>
      <c r="C29" s="155"/>
      <c r="D29" s="5">
        <v>70000</v>
      </c>
      <c r="E29" s="108"/>
      <c r="F29" s="108"/>
      <c r="G29" s="108"/>
      <c r="H29" s="61"/>
      <c r="I29" s="108"/>
      <c r="J29" s="61"/>
      <c r="K29" s="108"/>
      <c r="L29" s="108"/>
    </row>
    <row r="30" spans="1:14" ht="15.75" x14ac:dyDescent="0.25">
      <c r="A30" s="160" t="s">
        <v>166</v>
      </c>
      <c r="B30" s="161"/>
      <c r="C30" s="162"/>
      <c r="D30" s="5">
        <v>-121000</v>
      </c>
      <c r="E30" s="158"/>
      <c r="F30" s="159"/>
      <c r="G30" s="159"/>
      <c r="H30" s="159"/>
      <c r="I30" s="159"/>
      <c r="J30" s="159"/>
      <c r="K30" s="159"/>
      <c r="L30" s="159"/>
    </row>
    <row r="31" spans="1:14" ht="18.75" x14ac:dyDescent="0.3">
      <c r="A31" s="168" t="s">
        <v>240</v>
      </c>
      <c r="B31" s="169"/>
      <c r="C31" s="170"/>
      <c r="D31" s="5">
        <v>-300000</v>
      </c>
      <c r="E31" s="171" t="s">
        <v>241</v>
      </c>
      <c r="F31" s="172"/>
      <c r="G31" s="172"/>
      <c r="H31" s="172"/>
      <c r="I31" s="172"/>
      <c r="J31" s="172"/>
      <c r="K31" s="172"/>
      <c r="L31" s="172"/>
    </row>
    <row r="32" spans="1:14" ht="18.75" x14ac:dyDescent="0.3">
      <c r="A32" s="130" t="s">
        <v>185</v>
      </c>
      <c r="B32" s="130"/>
      <c r="C32" s="130"/>
      <c r="D32" s="22">
        <f>SUM(D28:D31)</f>
        <v>143945</v>
      </c>
      <c r="E32" s="171" t="s">
        <v>238</v>
      </c>
      <c r="F32" s="173"/>
      <c r="G32" s="173"/>
      <c r="H32" s="173"/>
      <c r="I32" s="173"/>
      <c r="J32" s="173"/>
      <c r="K32" s="173"/>
      <c r="L32" s="173"/>
    </row>
    <row r="33" spans="1:12" x14ac:dyDescent="0.25">
      <c r="F33" s="21"/>
      <c r="H33" s="21"/>
    </row>
    <row r="34" spans="1:12" x14ac:dyDescent="0.25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</row>
  </sheetData>
  <mergeCells count="28">
    <mergeCell ref="A34:L34"/>
    <mergeCell ref="A31:C31"/>
    <mergeCell ref="E31:L31"/>
    <mergeCell ref="A28:C28"/>
    <mergeCell ref="A29:C29"/>
    <mergeCell ref="A30:C30"/>
    <mergeCell ref="E30:L30"/>
    <mergeCell ref="A32:C32"/>
    <mergeCell ref="E32:L32"/>
    <mergeCell ref="A22:I22"/>
    <mergeCell ref="A23:I23"/>
    <mergeCell ref="A24:I24"/>
    <mergeCell ref="A25:I25"/>
    <mergeCell ref="A26:I26"/>
    <mergeCell ref="A27:L27"/>
    <mergeCell ref="C10:E10"/>
    <mergeCell ref="F10:H10"/>
    <mergeCell ref="I10:J10"/>
    <mergeCell ref="A19:D19"/>
    <mergeCell ref="A20:I20"/>
    <mergeCell ref="A21:I21"/>
    <mergeCell ref="A4:K4"/>
    <mergeCell ref="F6:H6"/>
    <mergeCell ref="I6:J6"/>
    <mergeCell ref="A7:L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WhiteSpace="0" view="pageLayout" topLeftCell="A7" zoomScaleNormal="100" workbookViewId="0">
      <selection activeCell="A32" sqref="A32:L3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76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5"/>
      <c r="H6" s="7" t="s">
        <v>16</v>
      </c>
      <c r="I6" s="7"/>
    </row>
    <row r="7" spans="1:12" ht="18.75" x14ac:dyDescent="0.3">
      <c r="D7" s="35" t="s">
        <v>17</v>
      </c>
      <c r="E7" s="35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35"/>
      <c r="E9" s="35"/>
      <c r="F9" s="35"/>
      <c r="G9" s="35"/>
      <c r="H9" s="35"/>
      <c r="I9" s="35"/>
      <c r="J9" s="35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4000</v>
      </c>
      <c r="H15" s="5">
        <v>20000</v>
      </c>
      <c r="I15" s="5"/>
      <c r="J15" s="5">
        <f>SUM(H15:I15)</f>
        <v>20000</v>
      </c>
      <c r="K15" s="14" t="s">
        <v>82</v>
      </c>
      <c r="L15" s="19" t="s">
        <v>84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/>
      <c r="I16" s="5"/>
      <c r="J16" s="5">
        <f t="shared" ref="J16:J20" si="0">SUM(H16:I16)</f>
        <v>0</v>
      </c>
      <c r="K16" s="14"/>
      <c r="L16" s="19"/>
    </row>
    <row r="17" spans="1:12" ht="18.75" customHeight="1" x14ac:dyDescent="0.25">
      <c r="A17" s="2">
        <v>3</v>
      </c>
      <c r="B17" s="8" t="s">
        <v>54</v>
      </c>
      <c r="C17" s="2" t="s">
        <v>33</v>
      </c>
      <c r="D17" s="9" t="s">
        <v>55</v>
      </c>
      <c r="E17" s="5">
        <v>25000</v>
      </c>
      <c r="F17" s="5"/>
      <c r="G17" s="5"/>
      <c r="H17" s="5">
        <v>25000</v>
      </c>
      <c r="I17" s="5"/>
      <c r="J17" s="5">
        <f t="shared" si="0"/>
        <v>25000</v>
      </c>
      <c r="K17" s="14" t="s">
        <v>81</v>
      </c>
      <c r="L17" s="19" t="s">
        <v>46</v>
      </c>
    </row>
    <row r="18" spans="1:12" ht="18.75" customHeight="1" x14ac:dyDescent="0.25">
      <c r="A18" s="2">
        <v>4</v>
      </c>
      <c r="B18" s="8" t="s">
        <v>21</v>
      </c>
      <c r="C18" s="2" t="s">
        <v>34</v>
      </c>
      <c r="D18" s="9" t="s">
        <v>22</v>
      </c>
      <c r="E18" s="5">
        <v>23000</v>
      </c>
      <c r="F18" s="5"/>
      <c r="G18" s="5">
        <v>51300</v>
      </c>
      <c r="H18" s="5">
        <v>23000</v>
      </c>
      <c r="I18" s="5">
        <v>23000</v>
      </c>
      <c r="J18" s="5">
        <f t="shared" si="0"/>
        <v>46000</v>
      </c>
      <c r="K18" s="14" t="s">
        <v>82</v>
      </c>
      <c r="L18" s="25" t="s">
        <v>46</v>
      </c>
    </row>
    <row r="19" spans="1:12" ht="18.75" customHeight="1" x14ac:dyDescent="0.25">
      <c r="A19" s="2">
        <v>5</v>
      </c>
      <c r="B19" s="8" t="s">
        <v>27</v>
      </c>
      <c r="C19" s="2" t="s">
        <v>37</v>
      </c>
      <c r="D19" s="9" t="s">
        <v>28</v>
      </c>
      <c r="E19" s="5">
        <v>18000</v>
      </c>
      <c r="F19" s="5">
        <v>39600</v>
      </c>
      <c r="G19" s="5">
        <v>3600</v>
      </c>
      <c r="H19" s="5"/>
      <c r="I19" s="5">
        <v>30000</v>
      </c>
      <c r="J19" s="5">
        <f t="shared" si="0"/>
        <v>30000</v>
      </c>
      <c r="K19" s="14"/>
      <c r="L19" s="26" t="s">
        <v>78</v>
      </c>
    </row>
    <row r="20" spans="1:12" ht="18.75" customHeight="1" x14ac:dyDescent="0.25">
      <c r="A20" s="2">
        <v>6</v>
      </c>
      <c r="B20" s="8" t="s">
        <v>25</v>
      </c>
      <c r="C20" s="2" t="s">
        <v>35</v>
      </c>
      <c r="D20" s="9" t="s">
        <v>26</v>
      </c>
      <c r="E20" s="5">
        <v>11500</v>
      </c>
      <c r="F20" s="5"/>
      <c r="G20" s="5">
        <v>1150</v>
      </c>
      <c r="H20" s="5">
        <v>11500</v>
      </c>
      <c r="I20" s="5"/>
      <c r="J20" s="5">
        <f t="shared" si="0"/>
        <v>11500</v>
      </c>
      <c r="K20" s="14" t="s">
        <v>82</v>
      </c>
      <c r="L20" s="26" t="s">
        <v>46</v>
      </c>
    </row>
    <row r="21" spans="1:12" ht="18.75" customHeight="1" x14ac:dyDescent="0.25">
      <c r="A21" s="122" t="s">
        <v>6</v>
      </c>
      <c r="B21" s="122"/>
      <c r="C21" s="122"/>
      <c r="D21" s="122"/>
      <c r="E21" s="22">
        <f>SUM(E15:E20)</f>
        <v>117500</v>
      </c>
      <c r="F21" s="22">
        <f t="shared" ref="F21:G21" si="1">SUM(F15:F20)</f>
        <v>194100</v>
      </c>
      <c r="G21" s="22">
        <f t="shared" si="1"/>
        <v>82050</v>
      </c>
      <c r="H21" s="22">
        <f>SUM(H15:H20)</f>
        <v>79500</v>
      </c>
      <c r="I21" s="22">
        <f t="shared" ref="I21:J21" si="2">SUM(I15:I20)</f>
        <v>53000</v>
      </c>
      <c r="J21" s="22">
        <f t="shared" si="2"/>
        <v>132500</v>
      </c>
      <c r="K21" s="14" t="s">
        <v>83</v>
      </c>
      <c r="L21" s="34"/>
    </row>
    <row r="22" spans="1:12" ht="15.75" x14ac:dyDescent="0.25">
      <c r="A22" s="123" t="s">
        <v>38</v>
      </c>
      <c r="B22" s="123"/>
      <c r="C22" s="123"/>
      <c r="D22" s="123"/>
      <c r="E22" s="123"/>
      <c r="F22" s="123"/>
      <c r="G22" s="123"/>
      <c r="H22" s="123"/>
      <c r="I22" s="123"/>
      <c r="J22" s="20">
        <f>-J21*0.1</f>
        <v>-13250</v>
      </c>
    </row>
    <row r="23" spans="1:12" ht="15.75" x14ac:dyDescent="0.25">
      <c r="A23" s="115" t="s">
        <v>52</v>
      </c>
      <c r="B23" s="115"/>
      <c r="C23" s="115"/>
      <c r="D23" s="115"/>
      <c r="E23" s="115"/>
      <c r="F23" s="115"/>
      <c r="G23" s="115"/>
      <c r="H23" s="115"/>
      <c r="I23" s="115"/>
      <c r="J23" s="20"/>
    </row>
    <row r="24" spans="1:12" ht="15.75" x14ac:dyDescent="0.25">
      <c r="A24" s="111" t="s">
        <v>49</v>
      </c>
      <c r="B24" s="111"/>
      <c r="C24" s="111"/>
      <c r="D24" s="111"/>
      <c r="E24" s="111"/>
      <c r="F24" s="111"/>
      <c r="G24" s="111"/>
      <c r="H24" s="111"/>
      <c r="I24" s="111"/>
      <c r="J24" s="20">
        <f>SUM(J21:J23)</f>
        <v>119250</v>
      </c>
      <c r="L24" s="21"/>
    </row>
    <row r="25" spans="1:12" ht="15.75" x14ac:dyDescent="0.25">
      <c r="A25" s="111" t="s">
        <v>47</v>
      </c>
      <c r="B25" s="111"/>
      <c r="C25" s="111"/>
      <c r="D25" s="111"/>
      <c r="E25" s="111"/>
      <c r="F25" s="111"/>
      <c r="G25" s="111"/>
      <c r="H25" s="111"/>
      <c r="I25" s="111"/>
      <c r="J25" s="20">
        <v>63000</v>
      </c>
      <c r="L25" s="24"/>
    </row>
    <row r="26" spans="1:12" ht="15.75" x14ac:dyDescent="0.25">
      <c r="A26" s="112" t="s">
        <v>80</v>
      </c>
      <c r="B26" s="113"/>
      <c r="C26" s="113"/>
      <c r="D26" s="113"/>
      <c r="E26" s="113"/>
      <c r="F26" s="113"/>
      <c r="G26" s="113"/>
      <c r="H26" s="113"/>
      <c r="I26" s="114"/>
      <c r="J26" s="20">
        <v>101400</v>
      </c>
      <c r="L26" s="24"/>
    </row>
    <row r="27" spans="1:12" ht="15.75" x14ac:dyDescent="0.25">
      <c r="A27" s="112" t="s">
        <v>85</v>
      </c>
      <c r="B27" s="113"/>
      <c r="C27" s="113"/>
      <c r="D27" s="113"/>
      <c r="E27" s="113"/>
      <c r="F27" s="113"/>
      <c r="G27" s="113"/>
      <c r="H27" s="113"/>
      <c r="I27" s="114"/>
      <c r="J27" s="20">
        <v>70000</v>
      </c>
      <c r="L27" s="24"/>
    </row>
    <row r="28" spans="1:12" ht="15" customHeight="1" x14ac:dyDescent="0.3">
      <c r="A28" s="135" t="s">
        <v>48</v>
      </c>
      <c r="B28" s="128"/>
      <c r="C28" s="128"/>
      <c r="D28" s="128"/>
      <c r="E28" s="128"/>
      <c r="F28" s="128"/>
      <c r="G28" s="128"/>
      <c r="H28" s="128"/>
      <c r="I28" s="129"/>
      <c r="J28" s="13">
        <f>SUM(J24:J27)</f>
        <v>353650</v>
      </c>
      <c r="L28" s="21"/>
    </row>
    <row r="29" spans="1:12" ht="15" customHeight="1" x14ac:dyDescent="0.3">
      <c r="A29" s="134" t="s">
        <v>86</v>
      </c>
      <c r="B29" s="134"/>
      <c r="C29" s="134"/>
      <c r="D29" s="134"/>
      <c r="E29" s="134"/>
      <c r="F29" s="134"/>
      <c r="G29" s="134"/>
      <c r="H29" s="134"/>
      <c r="I29" s="134"/>
      <c r="J29" s="13">
        <v>-150000</v>
      </c>
      <c r="L29" s="21"/>
    </row>
    <row r="30" spans="1:12" ht="15" customHeight="1" x14ac:dyDescent="0.3">
      <c r="A30" s="134" t="s">
        <v>87</v>
      </c>
      <c r="B30" s="134"/>
      <c r="C30" s="134"/>
      <c r="D30" s="134"/>
      <c r="E30" s="134"/>
      <c r="F30" s="134"/>
      <c r="G30" s="134"/>
      <c r="H30" s="134"/>
      <c r="I30" s="134"/>
      <c r="J30" s="13">
        <v>-80000</v>
      </c>
      <c r="L30" s="21"/>
    </row>
    <row r="31" spans="1:12" ht="15" customHeight="1" x14ac:dyDescent="0.3">
      <c r="A31" s="130" t="s">
        <v>88</v>
      </c>
      <c r="B31" s="130"/>
      <c r="C31" s="130"/>
      <c r="D31" s="130"/>
      <c r="E31" s="130"/>
      <c r="F31" s="130"/>
      <c r="G31" s="130"/>
      <c r="H31" s="130"/>
      <c r="I31" s="130"/>
      <c r="J31" s="13">
        <f>SUM(J28:J30)</f>
        <v>123650</v>
      </c>
      <c r="L31" s="21"/>
    </row>
    <row r="32" spans="1:12" x14ac:dyDescent="0.25">
      <c r="A32" s="110" t="s">
        <v>51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5">
      <c r="A33" s="110" t="s">
        <v>50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ht="6.75" customHeight="1" x14ac:dyDescent="0.25">
      <c r="J34" s="21"/>
    </row>
    <row r="35" spans="1:12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  <row r="36" spans="1:12" x14ac:dyDescent="0.25">
      <c r="A36" s="110" t="s">
        <v>77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</row>
    <row r="37" spans="1:12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</row>
    <row r="40" spans="1:12" x14ac:dyDescent="0.25">
      <c r="H40" s="21"/>
    </row>
  </sheetData>
  <mergeCells count="26">
    <mergeCell ref="A29:I29"/>
    <mergeCell ref="A30:I30"/>
    <mergeCell ref="A31:I31"/>
    <mergeCell ref="A4:K4"/>
    <mergeCell ref="F7:H7"/>
    <mergeCell ref="I7:J7"/>
    <mergeCell ref="A8:L8"/>
    <mergeCell ref="C10:E10"/>
    <mergeCell ref="F10:H10"/>
    <mergeCell ref="I10:J10"/>
    <mergeCell ref="A24:I24"/>
    <mergeCell ref="A25:I25"/>
    <mergeCell ref="A28:I28"/>
    <mergeCell ref="C11:E11"/>
    <mergeCell ref="F11:H11"/>
    <mergeCell ref="I11:J11"/>
    <mergeCell ref="A21:D21"/>
    <mergeCell ref="A22:I22"/>
    <mergeCell ref="A23:I23"/>
    <mergeCell ref="A26:I26"/>
    <mergeCell ref="A27:I27"/>
    <mergeCell ref="A32:L32"/>
    <mergeCell ref="A33:L33"/>
    <mergeCell ref="A35:L35"/>
    <mergeCell ref="A36:L36"/>
    <mergeCell ref="A37:L3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WhiteSpace="0" view="pageLayout" topLeftCell="A7" zoomScaleNormal="100" workbookViewId="0">
      <selection activeCell="A17" sqref="A1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89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0"/>
      <c r="H6" s="7" t="s">
        <v>16</v>
      </c>
      <c r="I6" s="7"/>
    </row>
    <row r="7" spans="1:12" ht="18.75" x14ac:dyDescent="0.3">
      <c r="D7" s="40" t="s">
        <v>17</v>
      </c>
      <c r="E7" s="40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40"/>
      <c r="E9" s="40"/>
      <c r="F9" s="40"/>
      <c r="G9" s="40"/>
      <c r="H9" s="40"/>
      <c r="I9" s="40"/>
      <c r="J9" s="40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77000</v>
      </c>
      <c r="G15" s="5">
        <v>4000</v>
      </c>
      <c r="H15" s="5">
        <v>20000</v>
      </c>
      <c r="I15" s="5"/>
      <c r="J15" s="5">
        <f>SUM(H15:I15)</f>
        <v>20000</v>
      </c>
      <c r="K15" s="14" t="s">
        <v>82</v>
      </c>
      <c r="L15" s="19" t="s">
        <v>84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77500</v>
      </c>
      <c r="G16" s="5">
        <v>22000</v>
      </c>
      <c r="H16" s="5"/>
      <c r="I16" s="5"/>
      <c r="J16" s="5">
        <f t="shared" ref="J16:J19" si="0">SUM(H16:I16)</f>
        <v>0</v>
      </c>
      <c r="K16" s="14"/>
      <c r="L16" s="19"/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/>
      <c r="G17" s="5">
        <v>51300</v>
      </c>
      <c r="H17" s="5">
        <v>23000</v>
      </c>
      <c r="I17" s="5">
        <v>23000</v>
      </c>
      <c r="J17" s="5">
        <f t="shared" si="0"/>
        <v>46000</v>
      </c>
      <c r="K17" s="14" t="s">
        <v>82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39600</v>
      </c>
      <c r="G18" s="5">
        <v>3600</v>
      </c>
      <c r="H18" s="5"/>
      <c r="I18" s="5">
        <v>30000</v>
      </c>
      <c r="J18" s="5">
        <f t="shared" si="0"/>
        <v>30000</v>
      </c>
      <c r="K18" s="14"/>
      <c r="L18" s="26" t="s">
        <v>78</v>
      </c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1150</v>
      </c>
      <c r="H19" s="5">
        <v>11500</v>
      </c>
      <c r="I19" s="5"/>
      <c r="J19" s="5">
        <f t="shared" si="0"/>
        <v>11500</v>
      </c>
      <c r="K19" s="14" t="s">
        <v>82</v>
      </c>
      <c r="L19" s="26" t="s">
        <v>46</v>
      </c>
    </row>
    <row r="20" spans="1:12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194100</v>
      </c>
      <c r="G20" s="22">
        <f>SUM(G15:G19)</f>
        <v>82050</v>
      </c>
      <c r="H20" s="22">
        <f>SUM(H15:H19)</f>
        <v>54500</v>
      </c>
      <c r="I20" s="22">
        <f t="shared" ref="I20:J20" si="1">SUM(I15:I19)</f>
        <v>53000</v>
      </c>
      <c r="J20" s="22">
        <f t="shared" si="1"/>
        <v>107500</v>
      </c>
      <c r="K20" s="14" t="s">
        <v>83</v>
      </c>
      <c r="L20" s="41"/>
    </row>
    <row r="21" spans="1:12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-10750</v>
      </c>
    </row>
    <row r="22" spans="1:12" ht="15.75" x14ac:dyDescent="0.25">
      <c r="A22" s="115" t="s">
        <v>52</v>
      </c>
      <c r="B22" s="115"/>
      <c r="C22" s="115"/>
      <c r="D22" s="115"/>
      <c r="E22" s="115"/>
      <c r="F22" s="115"/>
      <c r="G22" s="115"/>
      <c r="H22" s="115"/>
      <c r="I22" s="115"/>
      <c r="J22" s="20"/>
    </row>
    <row r="23" spans="1:12" ht="15.75" x14ac:dyDescent="0.25">
      <c r="A23" s="111" t="s">
        <v>49</v>
      </c>
      <c r="B23" s="111"/>
      <c r="C23" s="111"/>
      <c r="D23" s="111"/>
      <c r="E23" s="111"/>
      <c r="F23" s="111"/>
      <c r="G23" s="111"/>
      <c r="H23" s="111"/>
      <c r="I23" s="111"/>
      <c r="J23" s="20">
        <f>SUM(J20:J22)</f>
        <v>96750</v>
      </c>
      <c r="L23" s="21"/>
    </row>
    <row r="24" spans="1:12" ht="15.75" x14ac:dyDescent="0.25">
      <c r="A24" s="111" t="s">
        <v>47</v>
      </c>
      <c r="B24" s="111"/>
      <c r="C24" s="111"/>
      <c r="D24" s="111"/>
      <c r="E24" s="111"/>
      <c r="F24" s="111"/>
      <c r="G24" s="111"/>
      <c r="H24" s="111"/>
      <c r="I24" s="111"/>
      <c r="J24" s="20">
        <v>63000</v>
      </c>
      <c r="L24" s="24"/>
    </row>
    <row r="25" spans="1:12" ht="15.75" x14ac:dyDescent="0.25">
      <c r="A25" s="112" t="s">
        <v>80</v>
      </c>
      <c r="B25" s="113"/>
      <c r="C25" s="113"/>
      <c r="D25" s="113"/>
      <c r="E25" s="113"/>
      <c r="F25" s="113"/>
      <c r="G25" s="113"/>
      <c r="H25" s="113"/>
      <c r="I25" s="114"/>
      <c r="J25" s="20">
        <v>101400</v>
      </c>
      <c r="L25" s="24"/>
    </row>
    <row r="26" spans="1:12" ht="15.75" x14ac:dyDescent="0.25">
      <c r="A26" s="112" t="s">
        <v>85</v>
      </c>
      <c r="B26" s="113"/>
      <c r="C26" s="113"/>
      <c r="D26" s="113"/>
      <c r="E26" s="113"/>
      <c r="F26" s="113"/>
      <c r="G26" s="113"/>
      <c r="H26" s="113"/>
      <c r="I26" s="114"/>
      <c r="J26" s="20">
        <v>70000</v>
      </c>
      <c r="L26" s="24"/>
    </row>
    <row r="27" spans="1:12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SUM(J23:J26)</f>
        <v>331150</v>
      </c>
      <c r="L27" s="21"/>
    </row>
    <row r="28" spans="1:12" ht="15" customHeight="1" x14ac:dyDescent="0.3">
      <c r="A28" s="134" t="s">
        <v>86</v>
      </c>
      <c r="B28" s="134"/>
      <c r="C28" s="134"/>
      <c r="D28" s="134"/>
      <c r="E28" s="134"/>
      <c r="F28" s="134"/>
      <c r="G28" s="134"/>
      <c r="H28" s="134"/>
      <c r="I28" s="134"/>
      <c r="J28" s="13">
        <v>-150000</v>
      </c>
      <c r="L28" s="21"/>
    </row>
    <row r="29" spans="1:12" ht="15" customHeight="1" x14ac:dyDescent="0.3">
      <c r="A29" s="134" t="s">
        <v>87</v>
      </c>
      <c r="B29" s="134"/>
      <c r="C29" s="134"/>
      <c r="D29" s="134"/>
      <c r="E29" s="134"/>
      <c r="F29" s="134"/>
      <c r="G29" s="134"/>
      <c r="H29" s="134"/>
      <c r="I29" s="134"/>
      <c r="J29" s="13">
        <v>-80000</v>
      </c>
      <c r="L29" s="21"/>
    </row>
    <row r="30" spans="1:12" ht="15" customHeight="1" x14ac:dyDescent="0.3">
      <c r="A30" s="136" t="s">
        <v>90</v>
      </c>
      <c r="B30" s="136"/>
      <c r="C30" s="136"/>
      <c r="D30" s="136"/>
      <c r="E30" s="136"/>
      <c r="F30" s="136"/>
      <c r="G30" s="136"/>
      <c r="H30" s="136"/>
      <c r="I30" s="137"/>
      <c r="J30" s="13">
        <v>-25000</v>
      </c>
      <c r="L30" s="21"/>
    </row>
    <row r="31" spans="1:12" ht="15" customHeight="1" x14ac:dyDescent="0.3">
      <c r="A31" s="130" t="s">
        <v>91</v>
      </c>
      <c r="B31" s="130"/>
      <c r="C31" s="130"/>
      <c r="D31" s="130"/>
      <c r="E31" s="130"/>
      <c r="F31" s="130"/>
      <c r="G31" s="130"/>
      <c r="H31" s="130"/>
      <c r="I31" s="130"/>
      <c r="J31" s="13">
        <f>SUM(J27:J30)</f>
        <v>76150</v>
      </c>
      <c r="L31" s="21"/>
    </row>
    <row r="32" spans="1:12" ht="15" customHeight="1" x14ac:dyDescent="0.3">
      <c r="A32" s="138" t="s">
        <v>92</v>
      </c>
      <c r="B32" s="138"/>
      <c r="C32" s="138"/>
      <c r="D32" s="138"/>
      <c r="E32" s="138"/>
      <c r="F32" s="138"/>
      <c r="G32" s="138"/>
      <c r="H32" s="138"/>
      <c r="I32" s="138"/>
      <c r="J32" s="20">
        <v>25000</v>
      </c>
      <c r="L32" s="21"/>
    </row>
    <row r="33" spans="1:12" x14ac:dyDescent="0.25">
      <c r="A33" s="110" t="s">
        <v>51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5">
      <c r="A34" s="110" t="s">
        <v>50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</row>
    <row r="35" spans="1:12" ht="6.75" customHeight="1" x14ac:dyDescent="0.25">
      <c r="J35" s="21"/>
    </row>
    <row r="36" spans="1:12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</row>
    <row r="37" spans="1:12" x14ac:dyDescent="0.25">
      <c r="A37" s="110" t="s">
        <v>77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</row>
    <row r="38" spans="1:12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</row>
    <row r="41" spans="1:12" x14ac:dyDescent="0.25">
      <c r="H41" s="21"/>
    </row>
  </sheetData>
  <mergeCells count="28">
    <mergeCell ref="A4:K4"/>
    <mergeCell ref="F7:H7"/>
    <mergeCell ref="I7:J7"/>
    <mergeCell ref="A8:L8"/>
    <mergeCell ref="C10:E10"/>
    <mergeCell ref="F10:H10"/>
    <mergeCell ref="I10:J10"/>
    <mergeCell ref="A28:I28"/>
    <mergeCell ref="C11:E11"/>
    <mergeCell ref="F11:H11"/>
    <mergeCell ref="I11:J11"/>
    <mergeCell ref="A20:D20"/>
    <mergeCell ref="A21:I21"/>
    <mergeCell ref="A22:I22"/>
    <mergeCell ref="A23:I23"/>
    <mergeCell ref="A24:I24"/>
    <mergeCell ref="A25:I25"/>
    <mergeCell ref="A26:I26"/>
    <mergeCell ref="A27:I27"/>
    <mergeCell ref="A38:L38"/>
    <mergeCell ref="A30:I30"/>
    <mergeCell ref="A32:I32"/>
    <mergeCell ref="A29:I29"/>
    <mergeCell ref="A31:I31"/>
    <mergeCell ref="A33:L33"/>
    <mergeCell ref="A34:L34"/>
    <mergeCell ref="A36:L36"/>
    <mergeCell ref="A37:L3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WhiteSpace="0" view="pageLayout" topLeftCell="A7" zoomScaleNormal="100" workbookViewId="0">
      <selection activeCell="L24" sqref="L2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93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0"/>
      <c r="H6" s="7" t="s">
        <v>16</v>
      </c>
      <c r="I6" s="7"/>
    </row>
    <row r="7" spans="1:12" ht="18.75" x14ac:dyDescent="0.3">
      <c r="D7" s="40" t="s">
        <v>17</v>
      </c>
      <c r="E7" s="40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40"/>
      <c r="E9" s="40"/>
      <c r="F9" s="40"/>
      <c r="G9" s="40"/>
      <c r="H9" s="40"/>
      <c r="I9" s="40"/>
      <c r="J9" s="40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79000</v>
      </c>
      <c r="G15" s="5">
        <v>6000</v>
      </c>
      <c r="H15" s="5"/>
      <c r="I15" s="5"/>
      <c r="J15" s="22">
        <f>SUM(H15:I15)</f>
        <v>0</v>
      </c>
      <c r="K15" s="14"/>
      <c r="L15" s="19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99500</v>
      </c>
      <c r="G16" s="5">
        <v>24000</v>
      </c>
      <c r="H16" s="5">
        <v>20000</v>
      </c>
      <c r="I16" s="5">
        <v>20000</v>
      </c>
      <c r="J16" s="22">
        <f t="shared" ref="J16:J19" si="0">SUM(H16:I16)</f>
        <v>40000</v>
      </c>
      <c r="K16" s="14" t="s">
        <v>97</v>
      </c>
      <c r="L16" s="25" t="s">
        <v>94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/>
      <c r="G17" s="5">
        <v>30600</v>
      </c>
      <c r="H17" s="5">
        <v>23000</v>
      </c>
      <c r="I17" s="5"/>
      <c r="J17" s="22">
        <f t="shared" si="0"/>
        <v>23000</v>
      </c>
      <c r="K17" s="14" t="s">
        <v>98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29400</v>
      </c>
      <c r="G18" s="5">
        <v>5400</v>
      </c>
      <c r="H18" s="5"/>
      <c r="I18" s="5">
        <v>36000</v>
      </c>
      <c r="J18" s="22">
        <f t="shared" si="0"/>
        <v>36000</v>
      </c>
      <c r="K18" s="14"/>
      <c r="L18" s="26" t="s">
        <v>96</v>
      </c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22">
        <f t="shared" si="0"/>
        <v>11500</v>
      </c>
      <c r="K19" s="14" t="s">
        <v>99</v>
      </c>
      <c r="L19" s="26" t="s">
        <v>46</v>
      </c>
    </row>
    <row r="20" spans="1:12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207900</v>
      </c>
      <c r="G20" s="22">
        <f>SUM(G15:G19)</f>
        <v>68300</v>
      </c>
      <c r="H20" s="22">
        <f>SUM(H15:H19)</f>
        <v>54500</v>
      </c>
      <c r="I20" s="22">
        <f t="shared" ref="I20:J20" si="1">SUM(I15:I19)</f>
        <v>56000</v>
      </c>
      <c r="J20" s="22">
        <f t="shared" si="1"/>
        <v>110500</v>
      </c>
      <c r="K20" s="14" t="s">
        <v>105</v>
      </c>
      <c r="L20" s="41"/>
    </row>
    <row r="21" spans="1:12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-11050</v>
      </c>
    </row>
    <row r="22" spans="1:12" ht="15.75" x14ac:dyDescent="0.25">
      <c r="A22" s="115" t="s">
        <v>52</v>
      </c>
      <c r="B22" s="115"/>
      <c r="C22" s="115"/>
      <c r="D22" s="115"/>
      <c r="E22" s="115"/>
      <c r="F22" s="115"/>
      <c r="G22" s="115"/>
      <c r="H22" s="115"/>
      <c r="I22" s="115"/>
      <c r="J22" s="20">
        <v>-20000</v>
      </c>
    </row>
    <row r="23" spans="1:12" ht="15.75" x14ac:dyDescent="0.25">
      <c r="A23" s="112" t="s">
        <v>101</v>
      </c>
      <c r="B23" s="113"/>
      <c r="C23" s="113"/>
      <c r="D23" s="113"/>
      <c r="E23" s="113"/>
      <c r="F23" s="113"/>
      <c r="G23" s="113"/>
      <c r="H23" s="113"/>
      <c r="I23" s="114"/>
      <c r="J23" s="20">
        <f>SUM(J20:J22)</f>
        <v>79450</v>
      </c>
      <c r="L23" s="21"/>
    </row>
    <row r="24" spans="1:12" ht="15.75" x14ac:dyDescent="0.25">
      <c r="A24" s="112" t="s">
        <v>102</v>
      </c>
      <c r="B24" s="113"/>
      <c r="C24" s="113"/>
      <c r="D24" s="113"/>
      <c r="E24" s="113"/>
      <c r="F24" s="113"/>
      <c r="G24" s="113"/>
      <c r="H24" s="113"/>
      <c r="I24" s="114"/>
      <c r="J24" s="20">
        <v>22500</v>
      </c>
      <c r="L24" s="21"/>
    </row>
    <row r="25" spans="1:12" ht="15.75" x14ac:dyDescent="0.25">
      <c r="A25" s="111" t="s">
        <v>103</v>
      </c>
      <c r="B25" s="111"/>
      <c r="C25" s="111"/>
      <c r="D25" s="111"/>
      <c r="E25" s="111"/>
      <c r="F25" s="111"/>
      <c r="G25" s="111"/>
      <c r="H25" s="111"/>
      <c r="I25" s="111"/>
      <c r="J25" s="20">
        <v>90000</v>
      </c>
      <c r="L25" s="24"/>
    </row>
    <row r="26" spans="1:12" ht="15.75" x14ac:dyDescent="0.25">
      <c r="A26" s="111" t="s">
        <v>104</v>
      </c>
      <c r="B26" s="111"/>
      <c r="C26" s="111"/>
      <c r="D26" s="111"/>
      <c r="E26" s="111"/>
      <c r="F26" s="111"/>
      <c r="G26" s="111"/>
      <c r="H26" s="111"/>
      <c r="I26" s="111"/>
      <c r="J26" s="20">
        <v>4000</v>
      </c>
      <c r="L26" s="24"/>
    </row>
    <row r="27" spans="1:12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SUM(J23:J26)</f>
        <v>195950</v>
      </c>
      <c r="L27" s="21"/>
    </row>
    <row r="28" spans="1:12" ht="15" customHeight="1" x14ac:dyDescent="0.3">
      <c r="A28" s="139" t="s">
        <v>90</v>
      </c>
      <c r="B28" s="139"/>
      <c r="C28" s="139"/>
      <c r="D28" s="139"/>
      <c r="E28" s="139"/>
      <c r="F28" s="139"/>
      <c r="G28" s="139"/>
      <c r="H28" s="139"/>
      <c r="I28" s="140"/>
      <c r="J28" s="13">
        <v>-25000</v>
      </c>
      <c r="L28" s="21"/>
    </row>
    <row r="29" spans="1:12" ht="15" customHeight="1" x14ac:dyDescent="0.3">
      <c r="A29" s="139" t="s">
        <v>95</v>
      </c>
      <c r="B29" s="139"/>
      <c r="C29" s="139"/>
      <c r="D29" s="139"/>
      <c r="E29" s="139"/>
      <c r="F29" s="139"/>
      <c r="G29" s="139"/>
      <c r="H29" s="139"/>
      <c r="I29" s="140"/>
      <c r="J29" s="13">
        <v>-23000</v>
      </c>
      <c r="L29" s="21"/>
    </row>
    <row r="30" spans="1:12" ht="15" customHeight="1" x14ac:dyDescent="0.3">
      <c r="A30" s="139" t="s">
        <v>100</v>
      </c>
      <c r="B30" s="139"/>
      <c r="C30" s="139"/>
      <c r="D30" s="139"/>
      <c r="E30" s="139"/>
      <c r="F30" s="139"/>
      <c r="G30" s="139"/>
      <c r="H30" s="139"/>
      <c r="I30" s="140"/>
      <c r="J30" s="13">
        <v>-25000</v>
      </c>
      <c r="L30" s="21"/>
    </row>
    <row r="31" spans="1:12" ht="15" customHeight="1" x14ac:dyDescent="0.3">
      <c r="A31" s="130" t="s">
        <v>91</v>
      </c>
      <c r="B31" s="130"/>
      <c r="C31" s="130"/>
      <c r="D31" s="130"/>
      <c r="E31" s="130"/>
      <c r="F31" s="130"/>
      <c r="G31" s="130"/>
      <c r="H31" s="130"/>
      <c r="I31" s="130"/>
      <c r="J31" s="13">
        <f>SUM(J27:J30)</f>
        <v>122950</v>
      </c>
      <c r="L31" s="21"/>
    </row>
    <row r="32" spans="1:12" x14ac:dyDescent="0.25">
      <c r="A32" s="110" t="s">
        <v>51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5">
      <c r="A33" s="110" t="s">
        <v>50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ht="6.75" customHeight="1" x14ac:dyDescent="0.25">
      <c r="J34" s="21"/>
    </row>
    <row r="35" spans="1:12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  <row r="36" spans="1:12" x14ac:dyDescent="0.25">
      <c r="A36" s="110" t="s">
        <v>77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</row>
    <row r="37" spans="1:12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</row>
    <row r="40" spans="1:12" x14ac:dyDescent="0.25">
      <c r="H40" s="21"/>
    </row>
  </sheetData>
  <mergeCells count="27">
    <mergeCell ref="A4:K4"/>
    <mergeCell ref="F7:H7"/>
    <mergeCell ref="I7:J7"/>
    <mergeCell ref="A8:L8"/>
    <mergeCell ref="C10:E10"/>
    <mergeCell ref="F10:H10"/>
    <mergeCell ref="I10:J10"/>
    <mergeCell ref="A23:I23"/>
    <mergeCell ref="A25:I25"/>
    <mergeCell ref="A27:I27"/>
    <mergeCell ref="C11:E11"/>
    <mergeCell ref="F11:H11"/>
    <mergeCell ref="I11:J11"/>
    <mergeCell ref="A20:D20"/>
    <mergeCell ref="A21:I21"/>
    <mergeCell ref="A22:I22"/>
    <mergeCell ref="A24:I24"/>
    <mergeCell ref="A26:I26"/>
    <mergeCell ref="A35:L35"/>
    <mergeCell ref="A36:L36"/>
    <mergeCell ref="A37:L37"/>
    <mergeCell ref="A29:I29"/>
    <mergeCell ref="A28:I28"/>
    <mergeCell ref="A31:I31"/>
    <mergeCell ref="A32:L32"/>
    <mergeCell ref="A33:L33"/>
    <mergeCell ref="A30:I3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WhiteSpace="0" view="pageLayout" topLeftCell="A4"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106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2"/>
      <c r="H6" s="7" t="s">
        <v>16</v>
      </c>
      <c r="I6" s="7"/>
    </row>
    <row r="7" spans="1:12" ht="18.75" x14ac:dyDescent="0.3">
      <c r="D7" s="42" t="s">
        <v>17</v>
      </c>
      <c r="E7" s="42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42"/>
      <c r="E9" s="42"/>
      <c r="F9" s="42"/>
      <c r="G9" s="42"/>
      <c r="H9" s="42"/>
      <c r="I9" s="42"/>
      <c r="J9" s="42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79000</v>
      </c>
      <c r="G15" s="5">
        <v>6000</v>
      </c>
      <c r="H15" s="5">
        <v>20000</v>
      </c>
      <c r="I15" s="5">
        <v>20000</v>
      </c>
      <c r="J15" s="22">
        <v>20000</v>
      </c>
      <c r="K15" s="14" t="s">
        <v>107</v>
      </c>
      <c r="L15" s="46" t="s">
        <v>112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79500</v>
      </c>
      <c r="G16" s="5">
        <v>24000</v>
      </c>
      <c r="H16" s="5">
        <v>20000</v>
      </c>
      <c r="I16" s="5"/>
      <c r="J16" s="22">
        <f t="shared" ref="J16:J19" si="0">SUM(H16:I16)</f>
        <v>20000</v>
      </c>
      <c r="K16" s="14" t="s">
        <v>108</v>
      </c>
      <c r="L16" s="25" t="s">
        <v>109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/>
      <c r="G17" s="5">
        <v>30600</v>
      </c>
      <c r="H17" s="5"/>
      <c r="I17" s="5"/>
      <c r="J17" s="22">
        <f t="shared" si="0"/>
        <v>0</v>
      </c>
      <c r="K17" s="14"/>
      <c r="L17" s="25"/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29400</v>
      </c>
      <c r="G18" s="5">
        <v>5400</v>
      </c>
      <c r="H18" s="5"/>
      <c r="I18" s="5"/>
      <c r="J18" s="22">
        <f t="shared" si="0"/>
        <v>0</v>
      </c>
      <c r="K18" s="14"/>
      <c r="L18" s="26"/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22">
        <f t="shared" si="0"/>
        <v>11500</v>
      </c>
      <c r="K19" s="14" t="s">
        <v>107</v>
      </c>
      <c r="L19" s="25" t="s">
        <v>46</v>
      </c>
    </row>
    <row r="20" spans="1:12" ht="18.75" customHeight="1" x14ac:dyDescent="0.25">
      <c r="A20" s="122" t="s">
        <v>6</v>
      </c>
      <c r="B20" s="122"/>
      <c r="C20" s="122"/>
      <c r="D20" s="122"/>
      <c r="E20" s="22">
        <f t="shared" ref="E20:J20" si="1">SUM(E15:E19)</f>
        <v>92500</v>
      </c>
      <c r="F20" s="22">
        <f t="shared" si="1"/>
        <v>187900</v>
      </c>
      <c r="G20" s="22">
        <f t="shared" si="1"/>
        <v>68300</v>
      </c>
      <c r="H20" s="22">
        <f t="shared" si="1"/>
        <v>51500</v>
      </c>
      <c r="I20" s="22">
        <f t="shared" si="1"/>
        <v>20000</v>
      </c>
      <c r="J20" s="22">
        <f t="shared" si="1"/>
        <v>51500</v>
      </c>
      <c r="K20" s="14" t="s">
        <v>114</v>
      </c>
      <c r="L20" s="43" t="s">
        <v>45</v>
      </c>
    </row>
    <row r="21" spans="1:12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J20*-0.1</f>
        <v>-5150</v>
      </c>
    </row>
    <row r="22" spans="1:12" ht="15.75" x14ac:dyDescent="0.25">
      <c r="A22" s="115" t="s">
        <v>52</v>
      </c>
      <c r="B22" s="115"/>
      <c r="C22" s="115"/>
      <c r="D22" s="115"/>
      <c r="E22" s="115"/>
      <c r="F22" s="115"/>
      <c r="G22" s="115"/>
      <c r="H22" s="115"/>
      <c r="I22" s="115"/>
      <c r="J22" s="20"/>
    </row>
    <row r="23" spans="1:12" ht="15.75" x14ac:dyDescent="0.25">
      <c r="A23" s="112" t="s">
        <v>101</v>
      </c>
      <c r="B23" s="113"/>
      <c r="C23" s="113"/>
      <c r="D23" s="113"/>
      <c r="E23" s="113"/>
      <c r="F23" s="113"/>
      <c r="G23" s="113"/>
      <c r="H23" s="113"/>
      <c r="I23" s="114"/>
      <c r="J23" s="20">
        <v>46350</v>
      </c>
      <c r="L23" s="21"/>
    </row>
    <row r="24" spans="1:12" ht="15.75" x14ac:dyDescent="0.25">
      <c r="A24" s="112" t="s">
        <v>102</v>
      </c>
      <c r="B24" s="113"/>
      <c r="C24" s="113"/>
      <c r="D24" s="113"/>
      <c r="E24" s="113"/>
      <c r="F24" s="113"/>
      <c r="G24" s="113"/>
      <c r="H24" s="113"/>
      <c r="I24" s="114"/>
      <c r="J24" s="20">
        <v>22500</v>
      </c>
      <c r="L24" s="21"/>
    </row>
    <row r="25" spans="1:12" ht="15.75" x14ac:dyDescent="0.25">
      <c r="A25" s="111" t="s">
        <v>103</v>
      </c>
      <c r="B25" s="111"/>
      <c r="C25" s="111"/>
      <c r="D25" s="111"/>
      <c r="E25" s="111"/>
      <c r="F25" s="111"/>
      <c r="G25" s="111"/>
      <c r="H25" s="111"/>
      <c r="I25" s="111"/>
      <c r="J25" s="20">
        <v>40500</v>
      </c>
      <c r="L25" s="24"/>
    </row>
    <row r="26" spans="1:12" ht="15.75" x14ac:dyDescent="0.25">
      <c r="A26" s="111" t="s">
        <v>104</v>
      </c>
      <c r="B26" s="111"/>
      <c r="C26" s="111"/>
      <c r="D26" s="111"/>
      <c r="E26" s="111"/>
      <c r="F26" s="111"/>
      <c r="G26" s="111"/>
      <c r="H26" s="111"/>
      <c r="I26" s="111"/>
      <c r="J26" s="20">
        <v>67500</v>
      </c>
      <c r="L26" s="24"/>
    </row>
    <row r="27" spans="1:12" ht="15.75" x14ac:dyDescent="0.25">
      <c r="A27" s="112" t="s">
        <v>110</v>
      </c>
      <c r="B27" s="113"/>
      <c r="C27" s="113"/>
      <c r="D27" s="113"/>
      <c r="E27" s="113"/>
      <c r="F27" s="113"/>
      <c r="G27" s="113"/>
      <c r="H27" s="113"/>
      <c r="I27" s="114"/>
      <c r="J27" s="13">
        <v>171700</v>
      </c>
      <c r="L27" s="24"/>
    </row>
    <row r="28" spans="1:12" ht="15.75" x14ac:dyDescent="0.25">
      <c r="A28" s="112" t="s">
        <v>111</v>
      </c>
      <c r="B28" s="113"/>
      <c r="C28" s="113"/>
      <c r="D28" s="113"/>
      <c r="E28" s="113"/>
      <c r="F28" s="113"/>
      <c r="G28" s="113"/>
      <c r="H28" s="113"/>
      <c r="I28" s="114"/>
      <c r="J28" s="13">
        <v>122950</v>
      </c>
      <c r="L28" s="24"/>
    </row>
    <row r="29" spans="1:12" ht="15" customHeight="1" x14ac:dyDescent="0.3">
      <c r="A29" s="135" t="s">
        <v>48</v>
      </c>
      <c r="B29" s="128"/>
      <c r="C29" s="128"/>
      <c r="D29" s="128"/>
      <c r="E29" s="128"/>
      <c r="F29" s="128"/>
      <c r="G29" s="128"/>
      <c r="H29" s="128"/>
      <c r="I29" s="129"/>
      <c r="J29" s="13">
        <f>SUM(J27:J28)</f>
        <v>294650</v>
      </c>
      <c r="L29" s="21"/>
    </row>
    <row r="30" spans="1:12" x14ac:dyDescent="0.25">
      <c r="A30" s="110" t="s">
        <v>51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x14ac:dyDescent="0.25">
      <c r="A31" s="110" t="s">
        <v>50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2" ht="6.75" customHeight="1" x14ac:dyDescent="0.25">
      <c r="J32" s="21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</row>
    <row r="35" spans="1:12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  <row r="38" spans="1:12" x14ac:dyDescent="0.25">
      <c r="H38" s="21"/>
    </row>
  </sheetData>
  <mergeCells count="25"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  <mergeCell ref="A23:I23"/>
    <mergeCell ref="A24:I24"/>
    <mergeCell ref="A25:I25"/>
    <mergeCell ref="A26:I26"/>
    <mergeCell ref="A29:I29"/>
    <mergeCell ref="A27:I27"/>
    <mergeCell ref="A28:I28"/>
    <mergeCell ref="A34:L34"/>
    <mergeCell ref="A35:L35"/>
    <mergeCell ref="A30:L30"/>
    <mergeCell ref="A31:L31"/>
    <mergeCell ref="A33:L3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WhiteSpace="0" view="pageLayout" topLeftCell="A4" zoomScaleNormal="100" workbookViewId="0">
      <selection activeCell="A28" sqref="A28:L2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113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4"/>
      <c r="H6" s="7" t="s">
        <v>16</v>
      </c>
      <c r="I6" s="7"/>
    </row>
    <row r="7" spans="1:12" ht="18.75" x14ac:dyDescent="0.3">
      <c r="D7" s="44" t="s">
        <v>17</v>
      </c>
      <c r="E7" s="44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44"/>
      <c r="E9" s="44"/>
      <c r="F9" s="44"/>
      <c r="G9" s="44"/>
      <c r="H9" s="44"/>
      <c r="I9" s="44"/>
      <c r="J9" s="44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59000</v>
      </c>
      <c r="G15" s="5">
        <v>6000</v>
      </c>
      <c r="H15" s="5"/>
      <c r="I15" s="5"/>
      <c r="J15" s="5">
        <f>SUM(H15:I15)</f>
        <v>0</v>
      </c>
      <c r="K15" s="14"/>
      <c r="L15" s="46"/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79500</v>
      </c>
      <c r="G16" s="5">
        <v>24000</v>
      </c>
      <c r="H16" s="5">
        <v>20000</v>
      </c>
      <c r="I16" s="5"/>
      <c r="J16" s="5">
        <f>SUM(H16:I16)</f>
        <v>20000</v>
      </c>
      <c r="K16" s="14" t="s">
        <v>117</v>
      </c>
      <c r="L16" s="25" t="s">
        <v>118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23000</v>
      </c>
      <c r="G17" s="5">
        <v>32900</v>
      </c>
      <c r="H17" s="5">
        <v>23000</v>
      </c>
      <c r="I17" s="5"/>
      <c r="J17" s="5">
        <f t="shared" ref="J17:J19" si="0">SUM(H17:I17)</f>
        <v>23000</v>
      </c>
      <c r="K17" s="14" t="s">
        <v>127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47400</v>
      </c>
      <c r="G18" s="5">
        <v>7200</v>
      </c>
      <c r="H18" s="5">
        <v>18000</v>
      </c>
      <c r="I18" s="5"/>
      <c r="J18" s="5">
        <f t="shared" si="0"/>
        <v>18000</v>
      </c>
      <c r="K18" s="14" t="s">
        <v>115</v>
      </c>
      <c r="L18" s="25" t="s">
        <v>84</v>
      </c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5">
        <f t="shared" si="0"/>
        <v>11500</v>
      </c>
      <c r="K19" s="14" t="s">
        <v>127</v>
      </c>
      <c r="L19" s="25" t="s">
        <v>46</v>
      </c>
    </row>
    <row r="20" spans="1:12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208900</v>
      </c>
      <c r="G20" s="22">
        <f>SUM(G15:G19)</f>
        <v>72400</v>
      </c>
      <c r="H20" s="22">
        <f t="shared" ref="H20:J20" si="1">SUM(H15:H19)</f>
        <v>72500</v>
      </c>
      <c r="I20" s="22">
        <f t="shared" si="1"/>
        <v>0</v>
      </c>
      <c r="J20" s="22">
        <f t="shared" si="1"/>
        <v>72500</v>
      </c>
      <c r="K20" s="14" t="s">
        <v>117</v>
      </c>
      <c r="L20" s="45" t="s">
        <v>45</v>
      </c>
    </row>
    <row r="21" spans="1:12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-7250</v>
      </c>
    </row>
    <row r="22" spans="1:12" ht="15.75" x14ac:dyDescent="0.25">
      <c r="A22" s="115" t="s">
        <v>52</v>
      </c>
      <c r="B22" s="115"/>
      <c r="C22" s="115"/>
      <c r="D22" s="115"/>
      <c r="E22" s="115"/>
      <c r="F22" s="115"/>
      <c r="G22" s="115"/>
      <c r="H22" s="115"/>
      <c r="I22" s="115"/>
      <c r="J22" s="20"/>
      <c r="L22" s="21"/>
    </row>
    <row r="23" spans="1:12" ht="15.75" x14ac:dyDescent="0.25">
      <c r="A23" s="112" t="s">
        <v>101</v>
      </c>
      <c r="B23" s="113"/>
      <c r="C23" s="113"/>
      <c r="D23" s="113"/>
      <c r="E23" s="113"/>
      <c r="F23" s="113"/>
      <c r="G23" s="113"/>
      <c r="H23" s="113"/>
      <c r="I23" s="114"/>
      <c r="J23" s="20">
        <f>SUM(J20:J22)</f>
        <v>65250</v>
      </c>
      <c r="L23" s="21"/>
    </row>
    <row r="24" spans="1:12" ht="15.75" x14ac:dyDescent="0.25">
      <c r="A24" s="112" t="s">
        <v>102</v>
      </c>
      <c r="B24" s="113"/>
      <c r="C24" s="113"/>
      <c r="D24" s="113"/>
      <c r="E24" s="113"/>
      <c r="F24" s="113"/>
      <c r="G24" s="113"/>
      <c r="H24" s="113"/>
      <c r="I24" s="114"/>
      <c r="J24" s="20">
        <v>22500</v>
      </c>
      <c r="L24" s="21"/>
    </row>
    <row r="25" spans="1:12" ht="15.75" x14ac:dyDescent="0.25">
      <c r="A25" s="111" t="s">
        <v>103</v>
      </c>
      <c r="B25" s="111"/>
      <c r="C25" s="111"/>
      <c r="D25" s="111"/>
      <c r="E25" s="111"/>
      <c r="F25" s="111"/>
      <c r="G25" s="111"/>
      <c r="H25" s="111"/>
      <c r="I25" s="111"/>
      <c r="J25" s="20">
        <v>40500</v>
      </c>
      <c r="L25" s="24"/>
    </row>
    <row r="26" spans="1:12" ht="15.75" x14ac:dyDescent="0.25">
      <c r="A26" s="111" t="s">
        <v>104</v>
      </c>
      <c r="B26" s="111"/>
      <c r="C26" s="111"/>
      <c r="D26" s="111"/>
      <c r="E26" s="111"/>
      <c r="F26" s="111"/>
      <c r="G26" s="111"/>
      <c r="H26" s="111"/>
      <c r="I26" s="111"/>
      <c r="J26" s="20">
        <v>112500</v>
      </c>
      <c r="L26" s="24"/>
    </row>
    <row r="27" spans="1:12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SUM(J23:J26)</f>
        <v>240750</v>
      </c>
      <c r="L27" s="21"/>
    </row>
    <row r="28" spans="1:12" x14ac:dyDescent="0.25">
      <c r="A28" s="110" t="s">
        <v>51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2" x14ac:dyDescent="0.25">
      <c r="A29" s="110" t="s">
        <v>50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2" ht="16.5" customHeight="1" x14ac:dyDescent="0.25">
      <c r="A30" s="110" t="s">
        <v>116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x14ac:dyDescent="0.2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2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6" spans="1:12" x14ac:dyDescent="0.25">
      <c r="H36" s="21"/>
    </row>
  </sheetData>
  <mergeCells count="24">
    <mergeCell ref="A22:I22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0:D20"/>
    <mergeCell ref="A21:I21"/>
    <mergeCell ref="A33:L33"/>
    <mergeCell ref="A23:I23"/>
    <mergeCell ref="A24:I24"/>
    <mergeCell ref="A25:I25"/>
    <mergeCell ref="A26:I26"/>
    <mergeCell ref="A27:I27"/>
    <mergeCell ref="A28:L28"/>
    <mergeCell ref="A29:L29"/>
    <mergeCell ref="A31:L31"/>
    <mergeCell ref="A32:L32"/>
    <mergeCell ref="A30:L3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WhiteSpace="0" view="pageLayout" topLeftCell="A4" zoomScaleNormal="100" workbookViewId="0">
      <selection activeCell="A30" sqref="A30:L30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122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7"/>
      <c r="H6" s="7" t="s">
        <v>16</v>
      </c>
      <c r="I6" s="7"/>
    </row>
    <row r="7" spans="1:12" ht="18.75" x14ac:dyDescent="0.3">
      <c r="D7" s="47" t="s">
        <v>17</v>
      </c>
      <c r="E7" s="47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47"/>
      <c r="E9" s="47"/>
      <c r="F9" s="47"/>
      <c r="G9" s="47"/>
      <c r="H9" s="47"/>
      <c r="I9" s="47"/>
      <c r="J9" s="47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81000</v>
      </c>
      <c r="G15" s="5">
        <v>8000</v>
      </c>
      <c r="H15" s="5">
        <v>20000</v>
      </c>
      <c r="I15" s="5"/>
      <c r="J15" s="5">
        <f>SUM(H15:I15)</f>
        <v>20000</v>
      </c>
      <c r="K15" s="14" t="s">
        <v>125</v>
      </c>
      <c r="L15" s="46" t="s">
        <v>46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79500</v>
      </c>
      <c r="G16" s="5">
        <v>26000</v>
      </c>
      <c r="H16" s="5"/>
      <c r="I16" s="5"/>
      <c r="J16" s="5"/>
      <c r="K16" s="14"/>
      <c r="L16" s="25"/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55900</v>
      </c>
      <c r="G17" s="5">
        <v>32900</v>
      </c>
      <c r="H17" s="5"/>
      <c r="I17" s="5"/>
      <c r="J17" s="5"/>
      <c r="K17" s="14"/>
      <c r="L17" s="25"/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47400</v>
      </c>
      <c r="G18" s="5">
        <v>7200</v>
      </c>
      <c r="H18" s="5"/>
      <c r="I18" s="5"/>
      <c r="J18" s="5"/>
      <c r="K18" s="14"/>
      <c r="L18" s="25"/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5">
        <f t="shared" ref="J19" si="0">SUM(H19:I19)</f>
        <v>11500</v>
      </c>
      <c r="K19" s="14" t="s">
        <v>119</v>
      </c>
      <c r="L19" s="25" t="s">
        <v>46</v>
      </c>
    </row>
    <row r="20" spans="1:12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263800</v>
      </c>
      <c r="G20" s="22">
        <f>SUM(G15:G19)</f>
        <v>76400</v>
      </c>
      <c r="H20" s="22">
        <f t="shared" ref="H20:J20" si="1">SUM(H15:H19)</f>
        <v>31500</v>
      </c>
      <c r="I20" s="22">
        <f t="shared" si="1"/>
        <v>0</v>
      </c>
      <c r="J20" s="22">
        <f t="shared" si="1"/>
        <v>31500</v>
      </c>
      <c r="K20" s="14" t="s">
        <v>126</v>
      </c>
      <c r="L20" s="48" t="s">
        <v>45</v>
      </c>
    </row>
    <row r="21" spans="1:12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-3150</v>
      </c>
    </row>
    <row r="22" spans="1:12" ht="15.75" x14ac:dyDescent="0.25">
      <c r="A22" s="115" t="s">
        <v>52</v>
      </c>
      <c r="B22" s="115"/>
      <c r="C22" s="115"/>
      <c r="D22" s="115"/>
      <c r="E22" s="115"/>
      <c r="F22" s="115"/>
      <c r="G22" s="115"/>
      <c r="H22" s="115"/>
      <c r="I22" s="115"/>
      <c r="J22" s="20"/>
      <c r="L22" s="21"/>
    </row>
    <row r="23" spans="1:12" ht="15.75" x14ac:dyDescent="0.25">
      <c r="A23" s="112" t="s">
        <v>101</v>
      </c>
      <c r="B23" s="113"/>
      <c r="C23" s="113"/>
      <c r="D23" s="113"/>
      <c r="E23" s="113"/>
      <c r="F23" s="113"/>
      <c r="G23" s="113"/>
      <c r="H23" s="113"/>
      <c r="I23" s="114"/>
      <c r="J23" s="20">
        <f>SUM(J20:J22)</f>
        <v>28350</v>
      </c>
      <c r="L23" s="21"/>
    </row>
    <row r="24" spans="1:12" ht="15.75" x14ac:dyDescent="0.25">
      <c r="A24" s="112" t="s">
        <v>102</v>
      </c>
      <c r="B24" s="113"/>
      <c r="C24" s="113"/>
      <c r="D24" s="113"/>
      <c r="E24" s="113"/>
      <c r="F24" s="113"/>
      <c r="G24" s="113"/>
      <c r="H24" s="113"/>
      <c r="I24" s="114"/>
      <c r="J24" s="20">
        <v>22500</v>
      </c>
      <c r="L24" s="21"/>
    </row>
    <row r="25" spans="1:12" ht="15.75" x14ac:dyDescent="0.25">
      <c r="A25" s="111" t="s">
        <v>103</v>
      </c>
      <c r="B25" s="111"/>
      <c r="C25" s="111"/>
      <c r="D25" s="111"/>
      <c r="E25" s="111"/>
      <c r="F25" s="111"/>
      <c r="G25" s="111"/>
      <c r="H25" s="111"/>
      <c r="I25" s="111"/>
      <c r="J25" s="20">
        <v>40500</v>
      </c>
      <c r="L25" s="24"/>
    </row>
    <row r="26" spans="1:12" ht="15.75" x14ac:dyDescent="0.25">
      <c r="A26" s="111" t="s">
        <v>104</v>
      </c>
      <c r="B26" s="111"/>
      <c r="C26" s="111"/>
      <c r="D26" s="111"/>
      <c r="E26" s="111"/>
      <c r="F26" s="111"/>
      <c r="G26" s="111"/>
      <c r="H26" s="111"/>
      <c r="I26" s="111"/>
      <c r="J26" s="20">
        <v>67500</v>
      </c>
      <c r="L26" s="24"/>
    </row>
    <row r="27" spans="1:12" ht="15" customHeight="1" x14ac:dyDescent="0.3">
      <c r="A27" s="135" t="s">
        <v>48</v>
      </c>
      <c r="B27" s="128"/>
      <c r="C27" s="128"/>
      <c r="D27" s="128"/>
      <c r="E27" s="128"/>
      <c r="F27" s="128"/>
      <c r="G27" s="128"/>
      <c r="H27" s="128"/>
      <c r="I27" s="129"/>
      <c r="J27" s="13">
        <f>SUM(J23:J26)</f>
        <v>158850</v>
      </c>
      <c r="L27" s="21"/>
    </row>
    <row r="28" spans="1:12" x14ac:dyDescent="0.25">
      <c r="A28" s="110" t="s">
        <v>51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2" x14ac:dyDescent="0.25">
      <c r="A29" s="110" t="s">
        <v>50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2" ht="16.5" customHeight="1" x14ac:dyDescent="0.2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x14ac:dyDescent="0.2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2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6" spans="1:12" x14ac:dyDescent="0.25">
      <c r="H36" s="21"/>
    </row>
  </sheetData>
  <mergeCells count="24">
    <mergeCell ref="A33:L33"/>
    <mergeCell ref="A27:I27"/>
    <mergeCell ref="A28:L28"/>
    <mergeCell ref="A29:L29"/>
    <mergeCell ref="A30:L30"/>
    <mergeCell ref="A31:L31"/>
    <mergeCell ref="A32:L32"/>
    <mergeCell ref="A23:I23"/>
    <mergeCell ref="A24:I24"/>
    <mergeCell ref="A25:I25"/>
    <mergeCell ref="A26:I26"/>
    <mergeCell ref="C11:E11"/>
    <mergeCell ref="F11:H11"/>
    <mergeCell ref="I11:J11"/>
    <mergeCell ref="A20:D20"/>
    <mergeCell ref="A21:I21"/>
    <mergeCell ref="A22:I22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WhiteSpace="0" view="pageLayout" topLeftCell="A7" zoomScaleNormal="100" workbookViewId="0">
      <selection activeCell="A26" sqref="A25:I2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119" t="s">
        <v>123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7"/>
      <c r="H6" s="7" t="s">
        <v>16</v>
      </c>
      <c r="I6" s="7"/>
    </row>
    <row r="7" spans="1:12" ht="18.75" x14ac:dyDescent="0.3">
      <c r="D7" s="47" t="s">
        <v>17</v>
      </c>
      <c r="E7" s="47"/>
      <c r="F7" s="120" t="s">
        <v>18</v>
      </c>
      <c r="G7" s="120"/>
      <c r="H7" s="120"/>
      <c r="I7" s="120" t="s">
        <v>19</v>
      </c>
      <c r="J7" s="120"/>
      <c r="K7" s="7"/>
    </row>
    <row r="8" spans="1:12" ht="18.75" customHeight="1" x14ac:dyDescent="0.3">
      <c r="A8" s="120" t="s">
        <v>53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6" customHeight="1" x14ac:dyDescent="0.3">
      <c r="A9" s="6"/>
      <c r="D9" s="47"/>
      <c r="E9" s="47"/>
      <c r="F9" s="47"/>
      <c r="G9" s="47"/>
      <c r="H9" s="47"/>
      <c r="I9" s="47"/>
      <c r="J9" s="47"/>
      <c r="K9" s="7"/>
    </row>
    <row r="10" spans="1:12" ht="15.75" customHeight="1" x14ac:dyDescent="0.35">
      <c r="A10" s="6"/>
      <c r="C10" s="121" t="s">
        <v>40</v>
      </c>
      <c r="D10" s="121"/>
      <c r="E10" s="121"/>
      <c r="F10" s="121" t="s">
        <v>41</v>
      </c>
      <c r="G10" s="121"/>
      <c r="H10" s="121"/>
      <c r="I10" s="121" t="s">
        <v>42</v>
      </c>
      <c r="J10" s="121"/>
      <c r="K10" s="7"/>
    </row>
    <row r="11" spans="1:12" ht="18" customHeight="1" x14ac:dyDescent="0.35">
      <c r="C11" s="121" t="s">
        <v>43</v>
      </c>
      <c r="D11" s="121"/>
      <c r="E11" s="121"/>
      <c r="F11" s="121" t="s">
        <v>44</v>
      </c>
      <c r="G11" s="121"/>
      <c r="H11" s="121"/>
      <c r="I11" s="121"/>
      <c r="J11" s="121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6" t="s">
        <v>1</v>
      </c>
      <c r="C14" s="4" t="s">
        <v>10</v>
      </c>
      <c r="D14" s="36" t="s">
        <v>9</v>
      </c>
      <c r="E14" s="36" t="s">
        <v>2</v>
      </c>
      <c r="F14" s="36" t="s">
        <v>3</v>
      </c>
      <c r="G14" s="3" t="s">
        <v>39</v>
      </c>
      <c r="H14" s="17" t="s">
        <v>8</v>
      </c>
      <c r="I14" s="36" t="s">
        <v>5</v>
      </c>
      <c r="J14" s="3" t="s">
        <v>4</v>
      </c>
      <c r="K14" s="36" t="s">
        <v>7</v>
      </c>
      <c r="L14" s="11" t="s">
        <v>36</v>
      </c>
    </row>
    <row r="15" spans="1:12" ht="18.75" customHeight="1" x14ac:dyDescent="0.25">
      <c r="A15" s="2">
        <v>1</v>
      </c>
      <c r="B15" s="8" t="s">
        <v>23</v>
      </c>
      <c r="C15" s="2" t="s">
        <v>31</v>
      </c>
      <c r="D15" s="9" t="s">
        <v>24</v>
      </c>
      <c r="E15" s="5">
        <v>20000</v>
      </c>
      <c r="F15" s="5">
        <v>83000</v>
      </c>
      <c r="G15" s="5">
        <v>10000</v>
      </c>
      <c r="H15" s="5">
        <v>20000</v>
      </c>
      <c r="I15" s="5"/>
      <c r="J15" s="5">
        <f>SUM(H15:I15)</f>
        <v>20000</v>
      </c>
      <c r="K15" s="14" t="s">
        <v>121</v>
      </c>
      <c r="L15" s="46" t="s">
        <v>129</v>
      </c>
    </row>
    <row r="16" spans="1:12" ht="18.75" customHeight="1" x14ac:dyDescent="0.25">
      <c r="A16" s="2">
        <v>2</v>
      </c>
      <c r="B16" s="8" t="s">
        <v>29</v>
      </c>
      <c r="C16" s="2" t="s">
        <v>32</v>
      </c>
      <c r="D16" s="9" t="s">
        <v>30</v>
      </c>
      <c r="E16" s="5">
        <v>20000</v>
      </c>
      <c r="F16" s="5">
        <v>101500</v>
      </c>
      <c r="G16" s="5">
        <v>28000</v>
      </c>
      <c r="H16" s="5">
        <v>20000</v>
      </c>
      <c r="I16" s="5">
        <v>10000</v>
      </c>
      <c r="J16" s="5">
        <f>SUM(H16:I16)</f>
        <v>30000</v>
      </c>
      <c r="K16" s="14" t="s">
        <v>119</v>
      </c>
      <c r="L16" s="25" t="s">
        <v>118</v>
      </c>
    </row>
    <row r="17" spans="1:12" ht="18.75" customHeight="1" x14ac:dyDescent="0.25">
      <c r="A17" s="2">
        <v>4</v>
      </c>
      <c r="B17" s="8" t="s">
        <v>21</v>
      </c>
      <c r="C17" s="2" t="s">
        <v>34</v>
      </c>
      <c r="D17" s="9" t="s">
        <v>22</v>
      </c>
      <c r="E17" s="5">
        <v>23000</v>
      </c>
      <c r="F17" s="5">
        <v>81200</v>
      </c>
      <c r="G17" s="5">
        <v>35200</v>
      </c>
      <c r="H17" s="5">
        <v>23000</v>
      </c>
      <c r="I17" s="5"/>
      <c r="J17" s="5">
        <f t="shared" ref="J17:J19" si="0">SUM(H17:I17)</f>
        <v>23000</v>
      </c>
      <c r="K17" s="14" t="s">
        <v>120</v>
      </c>
      <c r="L17" s="25" t="s">
        <v>46</v>
      </c>
    </row>
    <row r="18" spans="1:12" ht="18.75" customHeight="1" x14ac:dyDescent="0.25">
      <c r="A18" s="2">
        <v>5</v>
      </c>
      <c r="B18" s="8" t="s">
        <v>27</v>
      </c>
      <c r="C18" s="2" t="s">
        <v>37</v>
      </c>
      <c r="D18" s="9" t="s">
        <v>28</v>
      </c>
      <c r="E18" s="5">
        <v>18000</v>
      </c>
      <c r="F18" s="5">
        <v>67200</v>
      </c>
      <c r="G18" s="5">
        <v>9000</v>
      </c>
      <c r="H18" s="5"/>
      <c r="I18" s="5"/>
      <c r="J18" s="5"/>
      <c r="K18" s="14"/>
      <c r="L18" s="25"/>
    </row>
    <row r="19" spans="1:12" ht="18.75" customHeight="1" x14ac:dyDescent="0.25">
      <c r="A19" s="2">
        <v>6</v>
      </c>
      <c r="B19" s="8" t="s">
        <v>25</v>
      </c>
      <c r="C19" s="2" t="s">
        <v>35</v>
      </c>
      <c r="D19" s="9" t="s">
        <v>26</v>
      </c>
      <c r="E19" s="5">
        <v>11500</v>
      </c>
      <c r="F19" s="5"/>
      <c r="G19" s="5">
        <v>2300</v>
      </c>
      <c r="H19" s="5">
        <v>11500</v>
      </c>
      <c r="I19" s="5"/>
      <c r="J19" s="5">
        <f t="shared" si="0"/>
        <v>11500</v>
      </c>
      <c r="K19" s="14" t="s">
        <v>119</v>
      </c>
      <c r="L19" s="25" t="s">
        <v>46</v>
      </c>
    </row>
    <row r="20" spans="1:12" ht="18.75" customHeight="1" x14ac:dyDescent="0.25">
      <c r="A20" s="122" t="s">
        <v>6</v>
      </c>
      <c r="B20" s="122"/>
      <c r="C20" s="122"/>
      <c r="D20" s="122"/>
      <c r="E20" s="22">
        <f>SUM(E15:E19)</f>
        <v>92500</v>
      </c>
      <c r="F20" s="22">
        <f>SUM(F15:F19)</f>
        <v>332900</v>
      </c>
      <c r="G20" s="22">
        <f>SUM(G15:G19)</f>
        <v>84500</v>
      </c>
      <c r="H20" s="22">
        <f t="shared" ref="H20:J20" si="1">SUM(H15:H19)</f>
        <v>74500</v>
      </c>
      <c r="I20" s="22">
        <f t="shared" si="1"/>
        <v>10000</v>
      </c>
      <c r="J20" s="22">
        <f t="shared" si="1"/>
        <v>84500</v>
      </c>
      <c r="K20" s="14" t="s">
        <v>132</v>
      </c>
      <c r="L20" s="48" t="s">
        <v>45</v>
      </c>
    </row>
    <row r="21" spans="1:12" ht="15.75" x14ac:dyDescent="0.25">
      <c r="A21" s="123" t="s">
        <v>38</v>
      </c>
      <c r="B21" s="123"/>
      <c r="C21" s="123"/>
      <c r="D21" s="123"/>
      <c r="E21" s="123"/>
      <c r="F21" s="123"/>
      <c r="G21" s="123"/>
      <c r="H21" s="123"/>
      <c r="I21" s="123"/>
      <c r="J21" s="20">
        <f>-J20*0.1</f>
        <v>-8450</v>
      </c>
    </row>
    <row r="22" spans="1:12" ht="15.75" x14ac:dyDescent="0.25">
      <c r="A22" s="112" t="s">
        <v>101</v>
      </c>
      <c r="B22" s="113"/>
      <c r="C22" s="113"/>
      <c r="D22" s="113"/>
      <c r="E22" s="113"/>
      <c r="F22" s="113"/>
      <c r="G22" s="113"/>
      <c r="H22" s="113"/>
      <c r="I22" s="114"/>
      <c r="J22" s="20">
        <f>SUM(J20:J21)</f>
        <v>76050</v>
      </c>
      <c r="L22" s="21"/>
    </row>
    <row r="23" spans="1:12" ht="15.75" x14ac:dyDescent="0.25">
      <c r="A23" s="112" t="s">
        <v>102</v>
      </c>
      <c r="B23" s="113"/>
      <c r="C23" s="113"/>
      <c r="D23" s="113"/>
      <c r="E23" s="113"/>
      <c r="F23" s="113"/>
      <c r="G23" s="113"/>
      <c r="H23" s="113"/>
      <c r="I23" s="114"/>
      <c r="J23" s="20">
        <v>22500</v>
      </c>
      <c r="L23" s="21"/>
    </row>
    <row r="24" spans="1:12" ht="15.75" x14ac:dyDescent="0.25">
      <c r="A24" s="111" t="s">
        <v>103</v>
      </c>
      <c r="B24" s="111"/>
      <c r="C24" s="111"/>
      <c r="D24" s="111"/>
      <c r="E24" s="111"/>
      <c r="F24" s="111"/>
      <c r="G24" s="111"/>
      <c r="H24" s="111"/>
      <c r="I24" s="111"/>
      <c r="J24" s="20">
        <v>67500</v>
      </c>
      <c r="L24" s="24"/>
    </row>
    <row r="25" spans="1:12" ht="15.75" x14ac:dyDescent="0.25">
      <c r="A25" s="111" t="s">
        <v>104</v>
      </c>
      <c r="B25" s="111"/>
      <c r="C25" s="111"/>
      <c r="D25" s="111"/>
      <c r="E25" s="111"/>
      <c r="F25" s="111"/>
      <c r="G25" s="111"/>
      <c r="H25" s="111"/>
      <c r="I25" s="111"/>
      <c r="J25" s="20">
        <v>40500</v>
      </c>
      <c r="L25" s="24"/>
    </row>
    <row r="26" spans="1:12" ht="15.75" x14ac:dyDescent="0.25">
      <c r="A26" s="112" t="s">
        <v>124</v>
      </c>
      <c r="B26" s="113"/>
      <c r="C26" s="113"/>
      <c r="D26" s="113"/>
      <c r="E26" s="113"/>
      <c r="F26" s="113"/>
      <c r="G26" s="113"/>
      <c r="H26" s="113"/>
      <c r="I26" s="114"/>
      <c r="J26" s="13">
        <v>-70000</v>
      </c>
      <c r="L26" s="24"/>
    </row>
    <row r="27" spans="1:12" ht="15.75" x14ac:dyDescent="0.25">
      <c r="A27" s="112" t="s">
        <v>131</v>
      </c>
      <c r="B27" s="113"/>
      <c r="C27" s="113"/>
      <c r="D27" s="113"/>
      <c r="E27" s="113"/>
      <c r="F27" s="113"/>
      <c r="G27" s="113"/>
      <c r="H27" s="113"/>
      <c r="I27" s="114"/>
      <c r="J27" s="13">
        <v>-25000</v>
      </c>
      <c r="L27" s="24"/>
    </row>
    <row r="28" spans="1:12" ht="15" customHeight="1" x14ac:dyDescent="0.3">
      <c r="A28" s="135" t="s">
        <v>48</v>
      </c>
      <c r="B28" s="128"/>
      <c r="C28" s="128"/>
      <c r="D28" s="128"/>
      <c r="E28" s="128"/>
      <c r="F28" s="128"/>
      <c r="G28" s="128"/>
      <c r="H28" s="128"/>
      <c r="I28" s="129"/>
      <c r="J28" s="13">
        <f>SUM(J22:J27)</f>
        <v>111550</v>
      </c>
      <c r="L28" s="21"/>
    </row>
    <row r="29" spans="1:12" x14ac:dyDescent="0.25">
      <c r="A29" s="110" t="s">
        <v>51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2" x14ac:dyDescent="0.25">
      <c r="A30" s="110" t="s">
        <v>50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ht="16.5" customHeight="1" x14ac:dyDescent="0.25">
      <c r="A31" s="110" t="s">
        <v>128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2" x14ac:dyDescent="0.25">
      <c r="A32" s="110" t="s">
        <v>130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</row>
    <row r="37" spans="1:12" x14ac:dyDescent="0.25">
      <c r="H37" s="21"/>
    </row>
  </sheetData>
  <mergeCells count="25">
    <mergeCell ref="A34:L34"/>
    <mergeCell ref="A26:I26"/>
    <mergeCell ref="A28:I28"/>
    <mergeCell ref="A29:L29"/>
    <mergeCell ref="A30:L30"/>
    <mergeCell ref="A31:L31"/>
    <mergeCell ref="A32:L32"/>
    <mergeCell ref="A33:L33"/>
    <mergeCell ref="A27:I27"/>
    <mergeCell ref="A22:I22"/>
    <mergeCell ref="A23:I23"/>
    <mergeCell ref="A24:I24"/>
    <mergeCell ref="A25:I25"/>
    <mergeCell ref="C11:E11"/>
    <mergeCell ref="F11:H11"/>
    <mergeCell ref="I11:J11"/>
    <mergeCell ref="A20:D20"/>
    <mergeCell ref="A21:I21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DECEMBRE 18</vt:lpstr>
      <vt:lpstr>JANVIER 19</vt:lpstr>
      <vt:lpstr>FEVRIER 19</vt:lpstr>
      <vt:lpstr>FEVRIER 19 (2)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JANVIER 2021</vt:lpstr>
      <vt:lpstr>AOUT 2020</vt:lpstr>
      <vt:lpstr>SEPTEMBRE 2020</vt:lpstr>
      <vt:lpstr>OCTOBRE 2020</vt:lpstr>
      <vt:lpstr>NOVEMBRE 2020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2020-12-13T11:23:28Z</cp:lastPrinted>
  <dcterms:created xsi:type="dcterms:W3CDTF">2013-02-10T07:37:00Z</dcterms:created>
  <dcterms:modified xsi:type="dcterms:W3CDTF">2020-12-13T11:29:58Z</dcterms:modified>
</cp:coreProperties>
</file>