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1\PROPRIETAIRES\AMARA SYLLA\FICHES D'ENCAISSEMENTS\"/>
    </mc:Choice>
  </mc:AlternateContent>
  <bookViews>
    <workbookView xWindow="0" yWindow="0" windowWidth="19200" windowHeight="11595" firstSheet="14" activeTab="18"/>
  </bookViews>
  <sheets>
    <sheet name="IMPOT NIANGON ADJAME" sheetId="24" r:id="rId1"/>
    <sheet name="IMPOTS 1100" sheetId="72" r:id="rId2"/>
    <sheet name="IMPOTS 1101" sheetId="73" r:id="rId3"/>
    <sheet name="DECEMBRE 2020" sheetId="74" r:id="rId4"/>
    <sheet name="JANVIER 2021" sheetId="75" r:id="rId5"/>
    <sheet name="JANVIER 2021 CORRIGE" sheetId="87" r:id="rId6"/>
    <sheet name="FEVRIER 2021" sheetId="77" r:id="rId7"/>
    <sheet name="FEVRIER 2021 (2)" sheetId="80" r:id="rId8"/>
    <sheet name="MARS 2021" sheetId="79" r:id="rId9"/>
    <sheet name="AVRIL 2021" sheetId="82" r:id="rId10"/>
    <sheet name="MAI 2021" sheetId="83" r:id="rId11"/>
    <sheet name="JUIN 2021" sheetId="84" r:id="rId12"/>
    <sheet name="JUILLET 2021" sheetId="85" r:id="rId13"/>
    <sheet name="AOUT 2021" sheetId="86" r:id="rId14"/>
    <sheet name="SEPTEMBRE 2021" sheetId="88" r:id="rId15"/>
    <sheet name="OCTOBRE 2021" sheetId="89" r:id="rId16"/>
    <sheet name="NOVEMBRE 2021" sheetId="90" r:id="rId17"/>
    <sheet name="DECEMBRE 2021" sheetId="91" r:id="rId18"/>
    <sheet name="JANVIER 2022" sheetId="92" r:id="rId19"/>
  </sheets>
  <calcPr calcId="152511"/>
</workbook>
</file>

<file path=xl/calcChain.xml><?xml version="1.0" encoding="utf-8"?>
<calcChain xmlns="http://schemas.openxmlformats.org/spreadsheetml/2006/main">
  <c r="J15" i="92" l="1"/>
  <c r="J15" i="91"/>
  <c r="G27" i="92" l="1"/>
  <c r="F27" i="92"/>
  <c r="E27" i="92"/>
  <c r="I27" i="91" l="1"/>
  <c r="H27" i="91"/>
  <c r="G27" i="91"/>
  <c r="F27" i="91"/>
  <c r="E27" i="91"/>
  <c r="J26" i="91"/>
  <c r="J25" i="91"/>
  <c r="J24" i="91"/>
  <c r="J23" i="91"/>
  <c r="J22" i="91"/>
  <c r="J21" i="91"/>
  <c r="J20" i="91"/>
  <c r="J19" i="91"/>
  <c r="J18" i="91"/>
  <c r="J17" i="91"/>
  <c r="J16" i="91"/>
  <c r="J14" i="91"/>
  <c r="J13" i="91"/>
  <c r="J27" i="91" l="1"/>
  <c r="J28" i="91" s="1"/>
  <c r="J29" i="91" s="1"/>
  <c r="I26" i="90"/>
  <c r="H26" i="90"/>
  <c r="J18" i="90"/>
  <c r="J19" i="90"/>
  <c r="J20" i="90"/>
  <c r="J21" i="90"/>
  <c r="J22" i="90"/>
  <c r="J23" i="90"/>
  <c r="J24" i="90"/>
  <c r="J25" i="90"/>
  <c r="J13" i="90"/>
  <c r="J14" i="90"/>
  <c r="J15" i="90"/>
  <c r="J16" i="90"/>
  <c r="J17" i="90"/>
  <c r="J26" i="90" l="1"/>
  <c r="J27" i="90" s="1"/>
  <c r="J28" i="90" s="1"/>
  <c r="G26" i="90"/>
  <c r="F26" i="90"/>
  <c r="E26" i="90"/>
  <c r="J14" i="89" l="1"/>
  <c r="J15" i="89"/>
  <c r="J16" i="89"/>
  <c r="J17" i="89"/>
  <c r="J18" i="89"/>
  <c r="J19" i="89"/>
  <c r="J20" i="89"/>
  <c r="J21" i="89"/>
  <c r="J22" i="89"/>
  <c r="J23" i="89"/>
  <c r="J24" i="89"/>
  <c r="J25" i="89"/>
  <c r="I26" i="89" l="1"/>
  <c r="J26" i="89"/>
  <c r="J27" i="89" s="1"/>
  <c r="J28" i="89" s="1"/>
  <c r="H26" i="89"/>
  <c r="J13" i="89" l="1"/>
  <c r="G26" i="89" l="1"/>
  <c r="F26" i="89"/>
  <c r="E26" i="89"/>
  <c r="J26" i="88" l="1"/>
  <c r="J25" i="88" l="1"/>
  <c r="J14" i="88"/>
  <c r="J15" i="88"/>
  <c r="J16" i="88"/>
  <c r="J17" i="88"/>
  <c r="J18" i="88"/>
  <c r="J19" i="88"/>
  <c r="J20" i="88"/>
  <c r="J23" i="88"/>
  <c r="J13" i="88" l="1"/>
  <c r="I26" i="88" l="1"/>
  <c r="J27" i="88"/>
  <c r="J28" i="88" s="1"/>
  <c r="H26" i="88"/>
  <c r="J26" i="86" l="1"/>
  <c r="I26" i="86" l="1"/>
  <c r="H26" i="86"/>
  <c r="J32" i="88" l="1"/>
  <c r="G26" i="88"/>
  <c r="F26" i="88"/>
  <c r="E26" i="88"/>
  <c r="J24" i="88"/>
  <c r="J22" i="88"/>
  <c r="J21" i="88"/>
  <c r="J32" i="86" l="1"/>
  <c r="I26" i="87"/>
  <c r="H26" i="87"/>
  <c r="G26" i="87"/>
  <c r="F26" i="87"/>
  <c r="E26" i="87"/>
  <c r="J25" i="87"/>
  <c r="J24" i="87"/>
  <c r="J23" i="87"/>
  <c r="J22" i="87"/>
  <c r="J21" i="87"/>
  <c r="J20" i="87"/>
  <c r="J19" i="87"/>
  <c r="J18" i="87"/>
  <c r="J17" i="87"/>
  <c r="J16" i="87"/>
  <c r="J15" i="87"/>
  <c r="J14" i="87"/>
  <c r="J13" i="87"/>
  <c r="J26" i="87" l="1"/>
  <c r="J27" i="87"/>
  <c r="J28" i="87" s="1"/>
  <c r="J30" i="87" s="1"/>
  <c r="J25" i="86"/>
  <c r="J13" i="86"/>
  <c r="J14" i="86"/>
  <c r="J15" i="86"/>
  <c r="J16" i="86"/>
  <c r="J17" i="86"/>
  <c r="J18" i="86"/>
  <c r="J19" i="86"/>
  <c r="J20" i="86"/>
  <c r="J21" i="86"/>
  <c r="J22" i="86"/>
  <c r="J23" i="86"/>
  <c r="J24" i="86"/>
  <c r="J27" i="86" l="1"/>
  <c r="J28" i="86" s="1"/>
  <c r="G26" i="86"/>
  <c r="F26" i="86"/>
  <c r="E26" i="86"/>
  <c r="J26" i="85"/>
  <c r="J15" i="79" l="1"/>
  <c r="J13" i="85" l="1"/>
  <c r="J14" i="85"/>
  <c r="J15" i="85"/>
  <c r="J16" i="85"/>
  <c r="J17" i="85"/>
  <c r="J18" i="85"/>
  <c r="J19" i="85"/>
  <c r="J20" i="85"/>
  <c r="J21" i="85"/>
  <c r="J23" i="85"/>
  <c r="J24" i="85"/>
  <c r="J25" i="85"/>
  <c r="H26" i="85" l="1"/>
  <c r="I26" i="85"/>
  <c r="G26" i="85" l="1"/>
  <c r="F26" i="85"/>
  <c r="E26" i="85"/>
  <c r="J22" i="85"/>
  <c r="J27" i="85" s="1"/>
  <c r="J28" i="85" s="1"/>
  <c r="J29" i="84"/>
  <c r="I26" i="84" l="1"/>
  <c r="H26" i="84"/>
  <c r="J14" i="84" l="1"/>
  <c r="J15" i="84"/>
  <c r="J16" i="84"/>
  <c r="J17" i="84"/>
  <c r="J18" i="84"/>
  <c r="J19" i="84"/>
  <c r="J20" i="84"/>
  <c r="J21" i="84"/>
  <c r="J22" i="84"/>
  <c r="J23" i="84"/>
  <c r="J24" i="84"/>
  <c r="J25" i="84"/>
  <c r="J13" i="84"/>
  <c r="J26" i="84" l="1"/>
  <c r="J27" i="84" s="1"/>
  <c r="G26" i="84"/>
  <c r="F26" i="84"/>
  <c r="E26" i="84"/>
  <c r="I26" i="83" l="1"/>
  <c r="H26" i="83"/>
  <c r="J19" i="83"/>
  <c r="J20" i="83"/>
  <c r="J21" i="83"/>
  <c r="J22" i="83"/>
  <c r="J23" i="83"/>
  <c r="J24" i="83"/>
  <c r="J25" i="83"/>
  <c r="J13" i="83"/>
  <c r="J14" i="83"/>
  <c r="J15" i="83"/>
  <c r="J16" i="83"/>
  <c r="J26" i="83" s="1"/>
  <c r="J17" i="83"/>
  <c r="G26" i="83" l="1"/>
  <c r="F26" i="83"/>
  <c r="E26" i="83"/>
  <c r="J18" i="83"/>
  <c r="J27" i="83" s="1"/>
  <c r="J28" i="83" s="1"/>
  <c r="J26" i="82"/>
  <c r="I26" i="82" l="1"/>
  <c r="H26" i="82"/>
  <c r="J24" i="82" l="1"/>
  <c r="J25" i="82"/>
  <c r="J13" i="82"/>
  <c r="J14" i="82"/>
  <c r="J15" i="82"/>
  <c r="J16" i="82"/>
  <c r="J17" i="82"/>
  <c r="J18" i="82"/>
  <c r="J19" i="82"/>
  <c r="J20" i="82"/>
  <c r="J21" i="82"/>
  <c r="J22" i="82"/>
  <c r="J23" i="82"/>
  <c r="G26" i="82" l="1"/>
  <c r="F26" i="82"/>
  <c r="E26" i="82"/>
  <c r="J27" i="82" l="1"/>
  <c r="J28" i="82" s="1"/>
  <c r="J25" i="79"/>
  <c r="J18" i="79" l="1"/>
  <c r="J14" i="79" l="1"/>
  <c r="J12" i="79"/>
  <c r="J24" i="79"/>
  <c r="G13" i="72" l="1"/>
  <c r="G14" i="72"/>
  <c r="I25" i="79" l="1"/>
  <c r="H25" i="79"/>
  <c r="J36" i="80" l="1"/>
  <c r="I30" i="80"/>
  <c r="H30" i="80"/>
  <c r="G30" i="80"/>
  <c r="F30" i="80"/>
  <c r="E30" i="80"/>
  <c r="J29" i="80"/>
  <c r="J28" i="80"/>
  <c r="J27" i="80"/>
  <c r="J26" i="80"/>
  <c r="J25" i="80"/>
  <c r="J24" i="80"/>
  <c r="J23" i="80"/>
  <c r="J22" i="80"/>
  <c r="J21" i="80"/>
  <c r="J20" i="80"/>
  <c r="J19" i="80"/>
  <c r="J18" i="80"/>
  <c r="J17" i="80"/>
  <c r="J16" i="80"/>
  <c r="J15" i="80"/>
  <c r="J14" i="80"/>
  <c r="J30" i="80" s="1"/>
  <c r="J13" i="80"/>
  <c r="J12" i="80"/>
  <c r="J31" i="80" l="1"/>
  <c r="J13" i="77" l="1"/>
  <c r="J14" i="77"/>
  <c r="J15" i="77"/>
  <c r="J16" i="77"/>
  <c r="J17" i="77"/>
  <c r="J18" i="77"/>
  <c r="J19" i="77"/>
  <c r="J20" i="77"/>
  <c r="J21" i="77"/>
  <c r="J22" i="77"/>
  <c r="J23" i="77"/>
  <c r="J24" i="77"/>
  <c r="J25" i="77"/>
  <c r="J26" i="77"/>
  <c r="J27" i="77"/>
  <c r="J28" i="77"/>
  <c r="J29" i="77"/>
  <c r="G25" i="79"/>
  <c r="F25" i="79"/>
  <c r="E25" i="79"/>
  <c r="J23" i="79"/>
  <c r="J22" i="79"/>
  <c r="J21" i="79"/>
  <c r="J20" i="79"/>
  <c r="J17" i="79"/>
  <c r="J16" i="79"/>
  <c r="J13" i="79"/>
  <c r="J26" i="79" l="1"/>
  <c r="J27" i="79" s="1"/>
  <c r="I30" i="77"/>
  <c r="H30" i="77"/>
  <c r="G30" i="77"/>
  <c r="F30" i="77"/>
  <c r="E30" i="77"/>
  <c r="J12" i="77"/>
  <c r="J30" i="77" l="1"/>
  <c r="J31" i="77" l="1"/>
  <c r="J36" i="77" s="1"/>
  <c r="H26" i="75"/>
  <c r="I26" i="75"/>
  <c r="J14" i="75"/>
  <c r="J15" i="75"/>
  <c r="J16" i="75"/>
  <c r="J17" i="75"/>
  <c r="J18" i="75"/>
  <c r="J19" i="75"/>
  <c r="J20" i="75"/>
  <c r="J21" i="75"/>
  <c r="J22" i="75"/>
  <c r="J23" i="75"/>
  <c r="J24" i="75"/>
  <c r="J25" i="75"/>
  <c r="J13" i="75"/>
  <c r="J26" i="75" l="1"/>
  <c r="G26" i="75"/>
  <c r="F26" i="75"/>
  <c r="E26" i="75"/>
  <c r="J27" i="75" l="1"/>
  <c r="J28" i="75" s="1"/>
  <c r="H26" i="74" l="1"/>
  <c r="I26" i="74"/>
  <c r="J13" i="74"/>
  <c r="J14" i="74"/>
  <c r="J15" i="74"/>
  <c r="J16" i="74"/>
  <c r="J17" i="74"/>
  <c r="J18" i="74"/>
  <c r="J19" i="74"/>
  <c r="J20" i="74"/>
  <c r="J21" i="74"/>
  <c r="J22" i="74"/>
  <c r="J23" i="74"/>
  <c r="J24" i="74"/>
  <c r="J25" i="74"/>
  <c r="J26" i="74" l="1"/>
  <c r="J27" i="74" l="1"/>
  <c r="J28" i="74" s="1"/>
  <c r="G26" i="74"/>
  <c r="F26" i="74"/>
  <c r="E26" i="74"/>
  <c r="G14" i="73" l="1"/>
  <c r="G15" i="73"/>
  <c r="G16" i="73"/>
  <c r="G17" i="73"/>
  <c r="G18" i="73"/>
  <c r="G19" i="73"/>
  <c r="G20" i="73"/>
  <c r="G13" i="73"/>
  <c r="G15" i="72"/>
  <c r="G16" i="72"/>
  <c r="G17" i="72"/>
  <c r="G18" i="72"/>
  <c r="G19" i="72"/>
  <c r="G20" i="72"/>
  <c r="G21" i="72"/>
  <c r="E22" i="72"/>
  <c r="E21" i="73" l="1"/>
  <c r="F19" i="24" l="1"/>
  <c r="F21" i="24" s="1"/>
</calcChain>
</file>

<file path=xl/sharedStrings.xml><?xml version="1.0" encoding="utf-8"?>
<sst xmlns="http://schemas.openxmlformats.org/spreadsheetml/2006/main" count="1555" uniqueCount="292">
  <si>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</si>
  <si>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</si>
  <si>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</si>
  <si>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</si>
  <si>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</si>
  <si>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</si>
  <si>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</si>
  <si>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</si>
  <si>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</si>
  <si>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</si>
  <si>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</si>
  <si>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</si>
  <si>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</si>
  <si>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</si>
  <si>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</si>
  <si>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</si>
  <si>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</si>
  <si>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>YOPOUGON NIANGON ADJAME: LOT N° 1100 - 1101 / ÎLOT 88</t>
  </si>
  <si>
    <t xml:space="preserve">21 BP 3878 ABIDJAN 21  </t>
  </si>
  <si>
    <t>Mme TOH LOU ANNE</t>
  </si>
  <si>
    <t>41294518 - 09554661</t>
  </si>
  <si>
    <t>M N'GUESSAN 47504548</t>
  </si>
  <si>
    <t>Nombre de Pièces</t>
  </si>
  <si>
    <t>BANHORO MAHAMOUDOU</t>
  </si>
  <si>
    <t>LORNG METCH DIDIER</t>
  </si>
  <si>
    <t>VAGBA ZOGBOLOU SERGES OLIVIER</t>
  </si>
  <si>
    <t>CISSE MOYABI</t>
  </si>
  <si>
    <t>DIAKITE MAMOUROU</t>
  </si>
  <si>
    <t>GUETONDE LOUA LUCAS BJAKO</t>
  </si>
  <si>
    <t>40 46 22 01</t>
  </si>
  <si>
    <t>40 58 46 87</t>
  </si>
  <si>
    <t>57 41 58 43</t>
  </si>
  <si>
    <t>08 55 68 59</t>
  </si>
  <si>
    <t>09 46 35 79</t>
  </si>
  <si>
    <t>09 24 12 51</t>
  </si>
  <si>
    <t>08 29 19 42</t>
  </si>
  <si>
    <t>ETAT D'OCCUPATION : MOIS D'OCTOBRE 2016</t>
  </si>
  <si>
    <t xml:space="preserve"> AMARA SYLLA N° CC: 7407291W</t>
  </si>
  <si>
    <t>DECLARATION IMPOT FONCIER 2017</t>
  </si>
  <si>
    <t>21 BP 3878 ABIDJAN 21  - CEL: 05 53 76 55 - 59 64 12 44</t>
  </si>
  <si>
    <t>TOTAL  ANNUEL</t>
  </si>
  <si>
    <t>Cel. 05 53 76 55 - 59 64 12 44 - 04 02 95 97</t>
  </si>
  <si>
    <t>COMMISSION CCGIM</t>
  </si>
  <si>
    <t>CENTRE D'IMPOSITION: YOP II</t>
  </si>
  <si>
    <t>57 71 72 07</t>
  </si>
  <si>
    <t>ESPECES</t>
  </si>
  <si>
    <t>CCGIM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</si>
  <si>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</si>
  <si>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</si>
  <si>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</si>
  <si>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</si>
  <si>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</si>
  <si>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</si>
  <si>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</si>
  <si>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</si>
  <si>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</si>
  <si>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TOURE EMMANUEL</t>
  </si>
  <si>
    <t>64170076-71575054</t>
  </si>
  <si>
    <t>OKOUCHI KOUASSI  JEAN P</t>
  </si>
  <si>
    <t>59346829-087983538</t>
  </si>
  <si>
    <t>KOUADIO KOLIA BEHEGBIN C R</t>
  </si>
  <si>
    <t>49109509-66657590</t>
  </si>
  <si>
    <t>PENALITES</t>
  </si>
  <si>
    <t>SOME  IWIN JUDITH</t>
  </si>
  <si>
    <t>YAO KOUAKOU ADJEB PAULIN</t>
  </si>
  <si>
    <t>BAMBA SEKOU</t>
  </si>
  <si>
    <t>09054914-44541010</t>
  </si>
  <si>
    <t>KOFFI SALEY ISAAC</t>
  </si>
  <si>
    <t>57833791-03333389</t>
  </si>
  <si>
    <t>FOTTO NGOLE CACHCAREL FULGENCE</t>
  </si>
  <si>
    <t>KOUASSI KOUADIO LUCIEN</t>
  </si>
  <si>
    <t>08358148-79453542</t>
  </si>
  <si>
    <t>GOUE ISAAC</t>
  </si>
  <si>
    <t>CHERIF MAMADOU</t>
  </si>
  <si>
    <t>REVALORISATION  DES LOYERS SUITE AUX REMBOURSEMENTS DES FRAIS DE BRANCHEMENT CIE (CONVENTION AVRIL 2019 -MARS 2020)</t>
  </si>
  <si>
    <t>LES LOYERS SONT RAMENES A 50 000 F CFA</t>
  </si>
  <si>
    <t>59568083 - 04086868</t>
  </si>
  <si>
    <t>MOOV</t>
  </si>
  <si>
    <t>06069956 -01499555</t>
  </si>
  <si>
    <t>ORANGE</t>
  </si>
  <si>
    <t>LES N°3 ET 4 PAYENT 45 000 F  JUSQU’À FIN  JUIN 2020. JUILLET 2020 ILS COMMENCENT A PAYER 50 000 F</t>
  </si>
  <si>
    <t>RESTE A VERSER</t>
  </si>
  <si>
    <t>PROPRIETAIRE</t>
  </si>
  <si>
    <t>YOPOUGON NIANGON ADJAME: LOT N° 1101 / ÎLOT 88</t>
  </si>
  <si>
    <t>YOPOUGON NIANGON ADJAME: LOT N° 1100 / ÎLOT 88</t>
  </si>
  <si>
    <t>ETAT D'OCCUPATION DES APPARTEMENTS</t>
  </si>
  <si>
    <t>Nbre de pieces</t>
  </si>
  <si>
    <t>Montants Annuels</t>
  </si>
  <si>
    <t>Observations</t>
  </si>
  <si>
    <t>ATTEMENE DIDO PAUL-NESTOR</t>
  </si>
  <si>
    <t>BAH OMER</t>
  </si>
  <si>
    <t>BAIL FACI</t>
  </si>
  <si>
    <t>LOCATAIRE</t>
  </si>
  <si>
    <t>MONTANT ANNUEL</t>
  </si>
  <si>
    <t>AMONKE ANSELME MARTIN</t>
  </si>
  <si>
    <t>GNABA GBALET JEAN MARTIAL</t>
  </si>
  <si>
    <t>CENTRE D'IMPOSITION: YOP I</t>
  </si>
  <si>
    <t xml:space="preserve">FICHE DES ENCAISSEMENTS : MOIS DE DECEMBRE 2020 </t>
  </si>
  <si>
    <t>08/12/20</t>
  </si>
  <si>
    <t>10/12/20</t>
  </si>
  <si>
    <t>12/12/20</t>
  </si>
  <si>
    <t>15/12/20</t>
  </si>
  <si>
    <t>FICHE DES ENCAISSEMENTS : MOIS DE JANVIER 2021</t>
  </si>
  <si>
    <t>17/12 OM</t>
  </si>
  <si>
    <t>19/12 ESP</t>
  </si>
  <si>
    <t>REMISE DES CLES A MME ATEMELE PORTE 1 LE 24/12/20 CONSENT CEDE SA CAUTION.</t>
  </si>
  <si>
    <t>LE 24/12/2020</t>
  </si>
  <si>
    <t>04/01/21</t>
  </si>
  <si>
    <t>02/01/21</t>
  </si>
  <si>
    <t>31/12 ESP</t>
  </si>
  <si>
    <t>11/01/21</t>
  </si>
  <si>
    <t>FRAIS 3 900 F AJOUTE AUX PENALITES  DE FEVRIER</t>
  </si>
  <si>
    <t>12/01/21</t>
  </si>
  <si>
    <t>13/01/21</t>
  </si>
  <si>
    <t>REMISE DES CLES A MME ATEMELE PORTE 1  DEBUT JANVIER 2021</t>
  </si>
  <si>
    <t xml:space="preserve">            </t>
  </si>
  <si>
    <t>DINDE GNAGNE AGNES REMI</t>
  </si>
  <si>
    <t>48670210 - 02697596</t>
  </si>
  <si>
    <t>AV 02 + 03 /21</t>
  </si>
  <si>
    <t>YOUSSOUF VALERIE</t>
  </si>
  <si>
    <t>AV 02+03/21</t>
  </si>
  <si>
    <t>BAMBA MORY</t>
  </si>
  <si>
    <t>14/01/2021</t>
  </si>
  <si>
    <t>AV 02 + 03/21</t>
  </si>
  <si>
    <t>OUEDRAOGO BOUREIMA</t>
  </si>
  <si>
    <t>04/12/2020</t>
  </si>
  <si>
    <t>CAUTION GEREE PAR LE CCGIM</t>
  </si>
  <si>
    <t>01/01/21</t>
  </si>
  <si>
    <t>CAUTION</t>
  </si>
  <si>
    <t>24/12/20</t>
  </si>
  <si>
    <t>A PAYER 350 000 F 2 MOIS DE CAUTION+ 2 MOIS D'AVANCE+ 1 MOIS DE COMMISSION CCGIM le 11/01/21</t>
  </si>
  <si>
    <t>CAUTION DE M OKOUCHI S 7</t>
  </si>
  <si>
    <t>CAUTION DE M TOURE EMMANUEL S6</t>
  </si>
  <si>
    <t>CAUTION DE Mlle SOME IWIN JUDITH S5</t>
  </si>
  <si>
    <t>27/01/21</t>
  </si>
  <si>
    <t>28/01/21</t>
  </si>
  <si>
    <t>04/02/21</t>
  </si>
  <si>
    <t>08/02/21</t>
  </si>
  <si>
    <t>FICHE DES ENCAISSEMENTS : MOIS DE MARS 2021</t>
  </si>
  <si>
    <t>Mlle ABO GRACE PRINCESSE</t>
  </si>
  <si>
    <t>0506015208</t>
  </si>
  <si>
    <t>03/02/21</t>
  </si>
  <si>
    <t>TRAORE SOUNGALO</t>
  </si>
  <si>
    <t>0778001070- 0101483743</t>
  </si>
  <si>
    <t>10/02/21</t>
  </si>
  <si>
    <t>GBE ANTHONY STEPHEN</t>
  </si>
  <si>
    <t>0747983379-0708802768</t>
  </si>
  <si>
    <t>CAUTION DE M KOUADIO KOLIA BEHEGBIN CR S8</t>
  </si>
  <si>
    <t>A PAYER 250 000 F 2MOIS DE CAUTION + 2MOIS D'AVANCE + COMMISSION CCGIM le 04/02/2021</t>
  </si>
  <si>
    <t>0777036113</t>
  </si>
  <si>
    <t>A PAYER 250 000 F 2MOIS DE CAUTION + 2MOIS D'AVANCE +COMMISSION CCGIM le 04/12/20</t>
  </si>
  <si>
    <t>A PAYER 250 000 F 2MOIS DE CAUTION + 2MOIS D'AVANCE + 1MOIS DE COMMISSION CCGIM le 14/01/2021</t>
  </si>
  <si>
    <t>A PAYER 250 000 F 2MOIS DE CAUTION + 2MOIS D'AVANCE + 1MOIS DE COMMISSION CCGIM le 03/02/2021</t>
  </si>
  <si>
    <t>A PAYER 250 000 F 2MOIS DE CAUTION + 2MOIS D'AVANCE +COMMISSION CCGIM le 10/02/2021</t>
  </si>
  <si>
    <t>A PAYER 250 000 F 2MOIS DE CAUTION + 2MOIS D'AVANCE + COMMISSION CCGIM le 11/01/2021</t>
  </si>
  <si>
    <t>04/12/20</t>
  </si>
  <si>
    <t>14/01/21</t>
  </si>
  <si>
    <t>0778669827</t>
  </si>
  <si>
    <t>0777224315</t>
  </si>
  <si>
    <t>0778737147</t>
  </si>
  <si>
    <t>0757 71 72 07</t>
  </si>
  <si>
    <t>0748670210 - 0102697596</t>
  </si>
  <si>
    <t>14/02/21</t>
  </si>
  <si>
    <t>FICHE DES ENCAISSEMENTS : MOIS DE FEVRIER 2021 CORRIGE LE 18/02/2021</t>
  </si>
  <si>
    <t>0757833791-0103333389</t>
  </si>
  <si>
    <t>0748 014788</t>
  </si>
  <si>
    <t>0757717207</t>
  </si>
  <si>
    <t>0506785902</t>
  </si>
  <si>
    <t>BENEFICIAIRE: AMARA SYLLA  - 21 BP 3878 ABIDJAN 21</t>
  </si>
  <si>
    <t>Cel. 0505537655 - 0759641244 - 0104029597</t>
  </si>
  <si>
    <t>0759346829-07087983538</t>
  </si>
  <si>
    <t>0709054914-0544541010</t>
  </si>
  <si>
    <t>0708358148-0779453542</t>
  </si>
  <si>
    <t>0506069956 -0101499555</t>
  </si>
  <si>
    <t>0709941130</t>
  </si>
  <si>
    <t>03/03/21 ORANGE</t>
  </si>
  <si>
    <t>10/03/21</t>
  </si>
  <si>
    <t>12/03/21</t>
  </si>
  <si>
    <t>AV 01 + 02/21</t>
  </si>
  <si>
    <t>NP +2100</t>
  </si>
  <si>
    <t>13/03/21</t>
  </si>
  <si>
    <t>14/03/21</t>
  </si>
  <si>
    <t>03/03/21</t>
  </si>
  <si>
    <t>NP+2100</t>
  </si>
  <si>
    <t>FICHE DES ENCAISSEMENTS : MOIS DE AVRIL 2021</t>
  </si>
  <si>
    <t>31/03/21</t>
  </si>
  <si>
    <t>05/04/21</t>
  </si>
  <si>
    <t>06/04/21</t>
  </si>
  <si>
    <t>09/04/21</t>
  </si>
  <si>
    <t>12/04/21</t>
  </si>
  <si>
    <t>AVANCE 04/21 OM</t>
  </si>
  <si>
    <t>15/04/21</t>
  </si>
  <si>
    <t>FICHE DES ENCAISSEMENTS : MOIS D'AVRIL 2021</t>
  </si>
  <si>
    <t>FICHE DES ENCAISSEMENTS : MOIS DE MAI 2021</t>
  </si>
  <si>
    <t>08/04/21</t>
  </si>
  <si>
    <t>16/04/21 OM</t>
  </si>
  <si>
    <t>03/05/21</t>
  </si>
  <si>
    <t>0777224315-0767438210</t>
  </si>
  <si>
    <t>08/05 ORANGE</t>
  </si>
  <si>
    <t xml:space="preserve"> AV 06/21</t>
  </si>
  <si>
    <t>11/05/21</t>
  </si>
  <si>
    <t>10/05/21</t>
  </si>
  <si>
    <t>13/05/21</t>
  </si>
  <si>
    <t>FICHE DES ENCAISSEMENTS : MOIS DE JUIN 2021</t>
  </si>
  <si>
    <t>08/06/21</t>
  </si>
  <si>
    <t>05/06/21</t>
  </si>
  <si>
    <t>26/05/21</t>
  </si>
  <si>
    <t>04/06/21</t>
  </si>
  <si>
    <t>22/05/21</t>
  </si>
  <si>
    <t>10/06/21</t>
  </si>
  <si>
    <t>TRAVAUX  PORTE 8 M CHERIF MAMADOU</t>
  </si>
  <si>
    <t>13/06/21</t>
  </si>
  <si>
    <t>FICHE DES ENCAISSEMENTS : MOIS DE JUILLET 2021</t>
  </si>
  <si>
    <t>21/06/21 OM</t>
  </si>
  <si>
    <t>23/06 ESPECES</t>
  </si>
  <si>
    <t>YOUSSOUF VALERY</t>
  </si>
  <si>
    <t>FRAIS D HUISSIER MAITRE BLON 75 000 LE 24/06/2021</t>
  </si>
  <si>
    <t>Cel. 05 05 53 76 55 - 07 59 64 12 44 - 05 04 02 95 97</t>
  </si>
  <si>
    <t>03/07/21</t>
  </si>
  <si>
    <t>05/07/21 ESP</t>
  </si>
  <si>
    <t>06/07/21</t>
  </si>
  <si>
    <t>09/07/21</t>
  </si>
  <si>
    <t>10/07/21</t>
  </si>
  <si>
    <t>WAVE</t>
  </si>
  <si>
    <t>soit 300 000 F PAYES LE</t>
  </si>
  <si>
    <t>13/07/21</t>
  </si>
  <si>
    <t>AVANCE DES LOYERS 08/21 + 09/21 + 40 000 F CFA</t>
  </si>
  <si>
    <t>15/07/21</t>
  </si>
  <si>
    <t>FICHE DES ENCAISSEMENTS : MOIS D'AOUT 2021</t>
  </si>
  <si>
    <t>16/07/21</t>
  </si>
  <si>
    <t>FICHE DES ENCAISSEMENTS : MOIS DE JANVIER 2021 CORRIGE</t>
  </si>
  <si>
    <t>11/01/21 OM</t>
  </si>
  <si>
    <t>16/12/20</t>
  </si>
  <si>
    <t>MONTANT VERSE</t>
  </si>
  <si>
    <t xml:space="preserve"> RELIQUAT A REMBOURSER PAR LE CCGIM</t>
  </si>
  <si>
    <t>16/12/20 PAR ORANGE</t>
  </si>
  <si>
    <t>A PAYE SON LOYER 70 000 F NON ENREGISTRE</t>
  </si>
  <si>
    <t>16/12/20 OM</t>
  </si>
  <si>
    <t>REGULARISATION DU PAIEMENT DU 16/12/2020 NON ENREGISTRE DE M CHERIF MAMADOU PORTE N° 8</t>
  </si>
  <si>
    <t>24/07/21</t>
  </si>
  <si>
    <t>AV09/21</t>
  </si>
  <si>
    <t>AV 09/21</t>
  </si>
  <si>
    <t>FICHE DES ENCAISSEMENTS : MOIS DE SEPTEMBRE 2021</t>
  </si>
  <si>
    <t>05/08/21</t>
  </si>
  <si>
    <t>10/08/21</t>
  </si>
  <si>
    <t xml:space="preserve"> AV 07/21</t>
  </si>
  <si>
    <t>15/08/21</t>
  </si>
  <si>
    <t>01/09/21</t>
  </si>
  <si>
    <t>04/09/21</t>
  </si>
  <si>
    <t>08/09/21</t>
  </si>
  <si>
    <t>10/09/21</t>
  </si>
  <si>
    <t>11/09/21</t>
  </si>
  <si>
    <t>30/08/21</t>
  </si>
  <si>
    <t>13/09/21</t>
  </si>
  <si>
    <t>WAVE 13/09</t>
  </si>
  <si>
    <t>15/09/21</t>
  </si>
  <si>
    <t>FICHE DES ENCAISSEMENTS : MOIS D'OCTOBRE 2021</t>
  </si>
  <si>
    <t>AV 10/21</t>
  </si>
  <si>
    <t>05/10/21</t>
  </si>
  <si>
    <t>06/10/21</t>
  </si>
  <si>
    <t>10/10/21</t>
  </si>
  <si>
    <t>12/10/21</t>
  </si>
  <si>
    <t>FICHE DES ENCAISSEMENTS : MOIS DE NOVEMBRE 2021</t>
  </si>
  <si>
    <t>14/10/21</t>
  </si>
  <si>
    <t>21/10 WAVE</t>
  </si>
  <si>
    <t>02/11/21</t>
  </si>
  <si>
    <t>27/10/21 ESP</t>
  </si>
  <si>
    <t>06/11/21</t>
  </si>
  <si>
    <t>OM</t>
  </si>
  <si>
    <t>11/11/21</t>
  </si>
  <si>
    <t>13/11/21</t>
  </si>
  <si>
    <t>08/11/21</t>
  </si>
  <si>
    <t>01/11/21</t>
  </si>
  <si>
    <t>08/11/21 OM</t>
  </si>
  <si>
    <t>07/11/21</t>
  </si>
  <si>
    <t>15/11/21</t>
  </si>
  <si>
    <t>FICHE DES ENCAISSEMENTS : MOIS DE DECEMBRE 2021</t>
  </si>
  <si>
    <t>15/11/21 OM</t>
  </si>
  <si>
    <t>02/12/21</t>
  </si>
  <si>
    <t>05/12/21</t>
  </si>
  <si>
    <t>07/12/21</t>
  </si>
  <si>
    <t>13/12/21</t>
  </si>
  <si>
    <t>11/12/21</t>
  </si>
  <si>
    <t>15/12/21</t>
  </si>
  <si>
    <t>FICHE DES ENCAISSEMENTS : MOIS DE JANVIER 2022</t>
  </si>
  <si>
    <t>GRAH EGNI PEGAD</t>
  </si>
  <si>
    <t>0749727568</t>
  </si>
  <si>
    <t>24/11/21</t>
  </si>
  <si>
    <t>0749727568-0787583710</t>
  </si>
  <si>
    <t>A PAYE 350 000 F + 27 000 F (2 MOIS DE CAUTION + 2 MOIS D'AVANCES + 1 MOIS CCGIM + MUTATION SODECI) LE 24/11/21</t>
  </si>
  <si>
    <t xml:space="preserve">CAUTION GEREE PAR LE CCGIM </t>
  </si>
  <si>
    <t>15/12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</si>
</sst>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164" fontId="2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/>
    <xf numFmtId="164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5" fillId="0" borderId="1" xfId="0" applyFont="1" applyBorder="1"/>
    <xf numFmtId="0" fontId="12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0" fillId="0" borderId="3" xfId="0" applyBorder="1"/>
    <xf numFmtId="0" fontId="0" fillId="0" borderId="1" xfId="0" applyBorder="1" applyAlignment="1">
      <alignment horizontal="center"/>
    </xf>
    <xf numFmtId="0" fontId="14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center"/>
    </xf>
    <xf numFmtId="0" fontId="0" fillId="0" borderId="1" xfId="0" applyBorder="1"/>
    <xf numFmtId="3" fontId="4" fillId="0" borderId="1" xfId="0" applyNumberFormat="1" applyFont="1" applyBorder="1"/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top"/>
    </xf>
    <xf numFmtId="164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164" fontId="2" fillId="0" borderId="0" xfId="0" applyNumberFormat="1" applyFont="1" applyBorder="1" applyAlignment="1">
      <alignment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0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 vertical="center"/>
    </xf>
    <xf numFmtId="0" fontId="0" fillId="3" borderId="3" xfId="0" applyFill="1" applyBorder="1"/>
    <xf numFmtId="0" fontId="6" fillId="3" borderId="1" xfId="0" applyFont="1" applyFill="1" applyBorder="1" applyAlignment="1">
      <alignment horizontal="left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0" fillId="2" borderId="0" xfId="0" applyFill="1" applyBorder="1"/>
    <xf numFmtId="49" fontId="0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14" fillId="0" borderId="1" xfId="0" applyNumberFormat="1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0" xfId="0" applyFont="1"/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49" fontId="2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3" fontId="15" fillId="2" borderId="1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13" fillId="0" borderId="0" xfId="0" applyFont="1" applyAlignment="1">
      <alignment horizontal="center" vertical="top"/>
    </xf>
    <xf numFmtId="0" fontId="0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3" fillId="0" borderId="3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0" borderId="3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H15" sqref="H15"/>
    </sheetView>
  </sheetViews>
  <sheetFormatPr baseColWidth="10" defaultRowHeight="15" x14ac:dyDescent="0.25"/>
  <cols>
    <col min="1" max="1" width="3.85546875" customWidth="1"/>
    <col min="2" max="2" width="30.28515625" customWidth="1"/>
    <col min="3" max="3" width="9" customWidth="1"/>
    <col min="4" max="4" width="16.140625" customWidth="1"/>
    <col min="5" max="5" width="18.28515625" customWidth="1"/>
    <col min="6" max="6" width="12.28515625" customWidth="1"/>
    <col min="7" max="7" width="10" customWidth="1"/>
  </cols>
  <sheetData>
    <row r="1" spans="1:6" ht="23.25" x14ac:dyDescent="0.25">
      <c r="A1" s="192" t="s">
        <v>36</v>
      </c>
      <c r="B1" s="192"/>
      <c r="C1" s="192"/>
      <c r="D1" s="192"/>
      <c r="E1" s="192"/>
      <c r="F1" s="192"/>
    </row>
    <row r="2" spans="1:6" ht="9" customHeight="1" x14ac:dyDescent="0.25">
      <c r="A2" s="14"/>
      <c r="B2" s="14"/>
      <c r="C2" s="14"/>
      <c r="D2" s="14"/>
      <c r="E2" s="14"/>
      <c r="F2" s="14"/>
    </row>
    <row r="3" spans="1:6" ht="18.75" customHeight="1" x14ac:dyDescent="0.25">
      <c r="A3" s="192" t="s">
        <v>38</v>
      </c>
      <c r="B3" s="192"/>
      <c r="C3" s="192"/>
      <c r="D3" s="192"/>
      <c r="E3" s="192"/>
      <c r="F3" s="192"/>
    </row>
    <row r="4" spans="1:6" ht="6.75" customHeight="1" x14ac:dyDescent="0.3">
      <c r="A4" s="4"/>
      <c r="F4" s="5"/>
    </row>
    <row r="5" spans="1:6" ht="23.25" customHeight="1" x14ac:dyDescent="0.4">
      <c r="A5" s="196" t="s">
        <v>37</v>
      </c>
      <c r="B5" s="196"/>
      <c r="C5" s="196"/>
      <c r="D5" s="196"/>
      <c r="E5" s="196"/>
      <c r="F5" s="196"/>
    </row>
    <row r="6" spans="1:6" ht="18.75" x14ac:dyDescent="0.3">
      <c r="A6" s="193" t="s">
        <v>39</v>
      </c>
      <c r="B6" s="193"/>
      <c r="C6" s="193"/>
      <c r="D6" s="193"/>
      <c r="E6" s="193"/>
      <c r="F6" s="193"/>
    </row>
    <row r="7" spans="1:6" ht="9" customHeight="1" x14ac:dyDescent="0.3">
      <c r="A7" s="4"/>
      <c r="E7" s="12"/>
      <c r="F7" s="12"/>
    </row>
    <row r="8" spans="1:6" ht="18.75" customHeight="1" x14ac:dyDescent="0.3">
      <c r="A8" s="193" t="s">
        <v>17</v>
      </c>
      <c r="B8" s="193"/>
      <c r="C8" s="193"/>
      <c r="D8" s="193"/>
      <c r="E8" s="193"/>
      <c r="F8" s="193"/>
    </row>
    <row r="10" spans="1:6" x14ac:dyDescent="0.25">
      <c r="A10" s="6" t="s">
        <v>0</v>
      </c>
      <c r="B10" s="2" t="s">
        <v>1</v>
      </c>
      <c r="C10" s="2" t="s">
        <v>10</v>
      </c>
      <c r="D10" s="2" t="s">
        <v>22</v>
      </c>
      <c r="E10" s="2" t="s">
        <v>9</v>
      </c>
      <c r="F10" s="2" t="s">
        <v>2</v>
      </c>
    </row>
    <row r="11" spans="1:6" ht="15.75" x14ac:dyDescent="0.25">
      <c r="A11" s="6">
        <v>1</v>
      </c>
      <c r="B11" s="3" t="s">
        <v>23</v>
      </c>
      <c r="C11" s="9">
        <v>1</v>
      </c>
      <c r="D11" s="2">
        <v>2</v>
      </c>
      <c r="E11" s="7" t="s">
        <v>29</v>
      </c>
      <c r="F11" s="15">
        <v>50000</v>
      </c>
    </row>
    <row r="12" spans="1:6" ht="15.75" x14ac:dyDescent="0.25">
      <c r="A12" s="6">
        <v>2</v>
      </c>
      <c r="B12" s="3" t="s">
        <v>24</v>
      </c>
      <c r="C12" s="9">
        <v>2</v>
      </c>
      <c r="D12" s="2">
        <v>2</v>
      </c>
      <c r="E12" s="7" t="s">
        <v>30</v>
      </c>
      <c r="F12" s="15">
        <v>70000</v>
      </c>
    </row>
    <row r="13" spans="1:6" ht="15.75" x14ac:dyDescent="0.25">
      <c r="A13" s="6">
        <v>3</v>
      </c>
      <c r="B13" s="3" t="s">
        <v>25</v>
      </c>
      <c r="C13" s="9">
        <v>3</v>
      </c>
      <c r="D13" s="2">
        <v>2</v>
      </c>
      <c r="E13" s="7" t="s">
        <v>31</v>
      </c>
      <c r="F13" s="15">
        <v>70000</v>
      </c>
    </row>
    <row r="14" spans="1:6" ht="20.25" customHeight="1" x14ac:dyDescent="0.25">
      <c r="A14" s="6">
        <v>4</v>
      </c>
      <c r="B14" s="3" t="s">
        <v>19</v>
      </c>
      <c r="C14" s="9">
        <v>4</v>
      </c>
      <c r="D14" s="9">
        <v>2</v>
      </c>
      <c r="E14" s="7" t="s">
        <v>35</v>
      </c>
      <c r="F14" s="13">
        <v>60000</v>
      </c>
    </row>
    <row r="15" spans="1:6" ht="20.25" customHeight="1" x14ac:dyDescent="0.25">
      <c r="A15" s="6">
        <v>5</v>
      </c>
      <c r="B15" s="3" t="s">
        <v>26</v>
      </c>
      <c r="C15" s="9">
        <v>5</v>
      </c>
      <c r="D15" s="9">
        <v>2</v>
      </c>
      <c r="E15" s="7" t="s">
        <v>33</v>
      </c>
      <c r="F15" s="15">
        <v>70000</v>
      </c>
    </row>
    <row r="16" spans="1:6" ht="20.25" customHeight="1" x14ac:dyDescent="0.25">
      <c r="A16" s="6">
        <v>6</v>
      </c>
      <c r="B16" s="3" t="s">
        <v>21</v>
      </c>
      <c r="C16" s="9">
        <v>6</v>
      </c>
      <c r="D16" s="9">
        <v>2</v>
      </c>
      <c r="E16" s="7" t="s">
        <v>20</v>
      </c>
      <c r="F16" s="13">
        <v>60000</v>
      </c>
    </row>
    <row r="17" spans="1:6" ht="20.25" customHeight="1" x14ac:dyDescent="0.25">
      <c r="A17" s="6">
        <v>7</v>
      </c>
      <c r="B17" s="3" t="s">
        <v>27</v>
      </c>
      <c r="C17" s="9">
        <v>7</v>
      </c>
      <c r="D17" s="9">
        <v>3</v>
      </c>
      <c r="E17" s="7" t="s">
        <v>32</v>
      </c>
      <c r="F17" s="15">
        <v>70000</v>
      </c>
    </row>
    <row r="18" spans="1:6" ht="20.25" customHeight="1" x14ac:dyDescent="0.25">
      <c r="A18" s="6">
        <v>8</v>
      </c>
      <c r="B18" s="3" t="s">
        <v>28</v>
      </c>
      <c r="C18" s="9">
        <v>8</v>
      </c>
      <c r="D18" s="9">
        <v>2</v>
      </c>
      <c r="E18" s="7" t="s">
        <v>34</v>
      </c>
      <c r="F18" s="15">
        <v>70000</v>
      </c>
    </row>
    <row r="19" spans="1:6" ht="17.25" customHeight="1" x14ac:dyDescent="0.25">
      <c r="A19" s="194" t="s">
        <v>6</v>
      </c>
      <c r="B19" s="194"/>
      <c r="C19" s="194"/>
      <c r="D19" s="194"/>
      <c r="E19" s="194"/>
      <c r="F19" s="13">
        <f>SUM(F11:F18)</f>
        <v>520000</v>
      </c>
    </row>
    <row r="20" spans="1:6" ht="8.25" customHeight="1" x14ac:dyDescent="0.25"/>
    <row r="21" spans="1:6" ht="18.75" x14ac:dyDescent="0.3">
      <c r="A21" s="195" t="s">
        <v>40</v>
      </c>
      <c r="B21" s="195"/>
      <c r="C21" s="195"/>
      <c r="D21" s="195"/>
      <c r="E21" s="195"/>
      <c r="F21" s="16">
        <f>PRODUCT(F19,12)</f>
        <v>6240000</v>
      </c>
    </row>
  </sheetData>
  <mergeCells count="7">
    <mergeCell ref="A1:F1"/>
    <mergeCell ref="A8:F8"/>
    <mergeCell ref="A19:E19"/>
    <mergeCell ref="A21:E21"/>
    <mergeCell ref="A5:F5"/>
    <mergeCell ref="A3:F3"/>
    <mergeCell ref="A6:F6"/>
  </mergeCells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3" zoomScaleNormal="100" workbookViewId="0">
      <selection activeCell="F21" sqref="F21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126" bestFit="1" customWidth="1"/>
  </cols>
  <sheetData>
    <row r="1" spans="1:20" ht="18.75" hidden="1" customHeight="1" x14ac:dyDescent="0.25">
      <c r="A1" s="200" t="s">
        <v>184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20" ht="5.25" hidden="1" customHeight="1" x14ac:dyDescent="0.25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</row>
    <row r="3" spans="1:20" ht="24.75" customHeight="1" x14ac:dyDescent="0.25">
      <c r="A3" s="200" t="s">
        <v>192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M3" s="132"/>
    </row>
    <row r="4" spans="1:20" ht="18" customHeight="1" x14ac:dyDescent="0.35">
      <c r="A4" s="202" t="s">
        <v>15</v>
      </c>
      <c r="B4" s="202"/>
      <c r="C4" s="202"/>
      <c r="D4" s="202"/>
      <c r="E4" s="202"/>
      <c r="F4" s="202"/>
      <c r="G4" s="202"/>
      <c r="H4" s="202" t="s">
        <v>16</v>
      </c>
      <c r="I4" s="202"/>
      <c r="J4" s="202"/>
      <c r="K4" s="125"/>
    </row>
    <row r="5" spans="1:20" ht="5.25" customHeight="1" x14ac:dyDescent="0.4">
      <c r="A5" s="124"/>
      <c r="B5" s="124"/>
      <c r="C5" s="124"/>
      <c r="D5" s="124"/>
      <c r="E5" s="124"/>
      <c r="F5" s="124"/>
      <c r="G5" s="124"/>
      <c r="H5" s="122"/>
      <c r="I5" s="122"/>
      <c r="J5" s="121"/>
      <c r="K5" s="121"/>
    </row>
    <row r="6" spans="1:20" ht="13.5" customHeight="1" x14ac:dyDescent="0.3">
      <c r="A6" s="4" t="s">
        <v>11</v>
      </c>
      <c r="E6" s="5"/>
      <c r="I6" s="5"/>
    </row>
    <row r="7" spans="1:20" ht="11.25" customHeight="1" x14ac:dyDescent="0.3">
      <c r="A7" s="4" t="s">
        <v>12</v>
      </c>
      <c r="J7" s="193"/>
      <c r="K7" s="193"/>
    </row>
    <row r="8" spans="1:20" ht="13.5" customHeight="1" x14ac:dyDescent="0.3">
      <c r="A8" s="4" t="s">
        <v>13</v>
      </c>
      <c r="D8" s="122" t="s">
        <v>18</v>
      </c>
      <c r="E8" s="122"/>
      <c r="F8" s="203" t="s">
        <v>41</v>
      </c>
      <c r="G8" s="203"/>
      <c r="H8" s="203"/>
      <c r="I8" s="203"/>
      <c r="J8" s="203"/>
      <c r="K8" s="203"/>
      <c r="N8" s="34"/>
    </row>
    <row r="9" spans="1:20" ht="3" customHeight="1" x14ac:dyDescent="0.3">
      <c r="A9" s="4"/>
      <c r="D9" s="122"/>
      <c r="E9" s="122"/>
      <c r="F9" s="122"/>
      <c r="G9" s="122"/>
      <c r="H9" s="122"/>
      <c r="I9" s="122"/>
      <c r="J9" s="122"/>
      <c r="K9" s="127"/>
    </row>
    <row r="10" spans="1:20" ht="15.75" customHeight="1" x14ac:dyDescent="0.3">
      <c r="A10" s="193" t="s">
        <v>17</v>
      </c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M10" s="38"/>
      <c r="N10" s="34"/>
    </row>
    <row r="11" spans="1:20" ht="15.75" customHeight="1" x14ac:dyDescent="0.3">
      <c r="A11" s="193" t="s">
        <v>43</v>
      </c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N11" s="34"/>
    </row>
    <row r="12" spans="1:20" ht="12.75" customHeight="1" x14ac:dyDescent="0.25">
      <c r="A12" s="6" t="s">
        <v>0</v>
      </c>
      <c r="B12" s="2" t="s">
        <v>1</v>
      </c>
      <c r="C12" s="28" t="s">
        <v>10</v>
      </c>
      <c r="D12" s="2" t="s">
        <v>9</v>
      </c>
      <c r="E12" s="2" t="s">
        <v>2</v>
      </c>
      <c r="F12" s="2" t="s">
        <v>3</v>
      </c>
      <c r="G12" s="27" t="s">
        <v>62</v>
      </c>
      <c r="H12" s="11" t="s">
        <v>8</v>
      </c>
      <c r="I12" s="2" t="s">
        <v>5</v>
      </c>
      <c r="J12" s="10" t="s">
        <v>4</v>
      </c>
      <c r="K12" s="2" t="s">
        <v>7</v>
      </c>
      <c r="M12" s="36" t="s">
        <v>14</v>
      </c>
      <c r="N12" s="34"/>
    </row>
    <row r="13" spans="1:20" ht="16.5" customHeight="1" x14ac:dyDescent="0.3">
      <c r="A13" s="1">
        <v>1</v>
      </c>
      <c r="B13" s="29" t="s">
        <v>64</v>
      </c>
      <c r="C13" s="32">
        <v>2</v>
      </c>
      <c r="D13" s="96" t="s">
        <v>160</v>
      </c>
      <c r="E13" s="19">
        <v>70000</v>
      </c>
      <c r="F13" s="19">
        <v>672000</v>
      </c>
      <c r="G13" s="33">
        <v>112000</v>
      </c>
      <c r="H13" s="19"/>
      <c r="I13" s="25"/>
      <c r="J13" s="54">
        <f t="shared" ref="J13:J22" si="0">SUM(H13:I13)</f>
        <v>0</v>
      </c>
      <c r="K13" s="8"/>
      <c r="M13" s="32"/>
      <c r="N13" s="34"/>
      <c r="O13" s="34"/>
      <c r="P13" s="34"/>
    </row>
    <row r="14" spans="1:20" ht="15.75" customHeight="1" x14ac:dyDescent="0.3">
      <c r="A14" s="1">
        <v>2</v>
      </c>
      <c r="B14" s="29" t="s">
        <v>116</v>
      </c>
      <c r="C14" s="32">
        <v>3</v>
      </c>
      <c r="D14" s="96" t="s">
        <v>161</v>
      </c>
      <c r="E14" s="19">
        <v>70000</v>
      </c>
      <c r="F14" s="19"/>
      <c r="G14" s="19"/>
      <c r="H14" s="19"/>
      <c r="I14" s="19"/>
      <c r="J14" s="54">
        <f t="shared" si="0"/>
        <v>0</v>
      </c>
      <c r="K14" s="8"/>
      <c r="M14" s="24"/>
      <c r="N14" s="34"/>
      <c r="O14" s="34"/>
    </row>
    <row r="15" spans="1:20" ht="15.75" customHeight="1" x14ac:dyDescent="0.3">
      <c r="A15" s="1">
        <v>3</v>
      </c>
      <c r="B15" s="30" t="s">
        <v>70</v>
      </c>
      <c r="C15" s="32">
        <v>5</v>
      </c>
      <c r="D15" s="96" t="s">
        <v>172</v>
      </c>
      <c r="E15" s="19">
        <v>70000</v>
      </c>
      <c r="F15" s="19">
        <v>28000</v>
      </c>
      <c r="G15" s="19">
        <v>28000</v>
      </c>
      <c r="H15" s="19">
        <v>70000</v>
      </c>
      <c r="I15" s="19"/>
      <c r="J15" s="54">
        <f t="shared" si="0"/>
        <v>70000</v>
      </c>
      <c r="K15" s="8" t="s">
        <v>189</v>
      </c>
      <c r="M15" s="32" t="s">
        <v>79</v>
      </c>
      <c r="N15" s="34"/>
      <c r="O15" s="34"/>
    </row>
    <row r="16" spans="1:20" ht="13.5" customHeight="1" x14ac:dyDescent="0.3">
      <c r="A16" s="1">
        <v>4</v>
      </c>
      <c r="B16" s="31" t="s">
        <v>73</v>
      </c>
      <c r="C16" s="32">
        <v>8</v>
      </c>
      <c r="D16" s="96" t="s">
        <v>173</v>
      </c>
      <c r="E16" s="19">
        <v>70000</v>
      </c>
      <c r="F16" s="19">
        <v>118000</v>
      </c>
      <c r="G16" s="19">
        <v>48000</v>
      </c>
      <c r="H16" s="19"/>
      <c r="I16" s="19"/>
      <c r="J16" s="54">
        <f t="shared" si="0"/>
        <v>0</v>
      </c>
      <c r="K16" s="8"/>
      <c r="M16" s="32"/>
      <c r="O16" s="34"/>
      <c r="Q16" s="63"/>
      <c r="R16" s="63"/>
      <c r="S16" s="63"/>
      <c r="T16" s="63"/>
    </row>
    <row r="17" spans="1:15" ht="15.75" customHeight="1" x14ac:dyDescent="0.3">
      <c r="A17" s="1">
        <v>5</v>
      </c>
      <c r="B17" s="30" t="s">
        <v>124</v>
      </c>
      <c r="C17" s="32" t="s">
        <v>47</v>
      </c>
      <c r="D17" s="96" t="s">
        <v>157</v>
      </c>
      <c r="E17" s="19">
        <v>50000</v>
      </c>
      <c r="F17" s="19">
        <v>55000</v>
      </c>
      <c r="G17" s="19">
        <v>5000</v>
      </c>
      <c r="H17" s="19"/>
      <c r="I17" s="19"/>
      <c r="J17" s="54">
        <f t="shared" si="0"/>
        <v>0</v>
      </c>
      <c r="K17" s="65"/>
      <c r="M17" s="24"/>
      <c r="O17" s="34"/>
    </row>
    <row r="18" spans="1:15" ht="14.25" customHeight="1" x14ac:dyDescent="0.3">
      <c r="A18" s="1">
        <v>6</v>
      </c>
      <c r="B18" s="31" t="s">
        <v>121</v>
      </c>
      <c r="C18" s="32" t="s">
        <v>48</v>
      </c>
      <c r="D18" s="96" t="s">
        <v>158</v>
      </c>
      <c r="E18" s="19">
        <v>50000</v>
      </c>
      <c r="F18" s="19"/>
      <c r="G18" s="19"/>
      <c r="H18" s="19"/>
      <c r="I18" s="19"/>
      <c r="J18" s="54">
        <f t="shared" si="0"/>
        <v>0</v>
      </c>
      <c r="K18" s="65" t="s">
        <v>182</v>
      </c>
      <c r="M18" s="37" t="s">
        <v>190</v>
      </c>
      <c r="N18" s="34"/>
    </row>
    <row r="19" spans="1:15" ht="15" customHeight="1" x14ac:dyDescent="0.3">
      <c r="A19" s="1">
        <v>7</v>
      </c>
      <c r="B19" s="26" t="s">
        <v>69</v>
      </c>
      <c r="C19" s="32" t="s">
        <v>49</v>
      </c>
      <c r="D19" s="96" t="s">
        <v>159</v>
      </c>
      <c r="E19" s="19">
        <v>50000</v>
      </c>
      <c r="F19" s="19">
        <v>114450</v>
      </c>
      <c r="G19" s="19">
        <v>31050</v>
      </c>
      <c r="H19" s="19">
        <v>50000</v>
      </c>
      <c r="I19" s="19"/>
      <c r="J19" s="54">
        <f t="shared" si="0"/>
        <v>50000</v>
      </c>
      <c r="K19" s="8" t="s">
        <v>188</v>
      </c>
      <c r="L19" s="35"/>
      <c r="M19" s="32" t="s">
        <v>79</v>
      </c>
    </row>
    <row r="20" spans="1:15" ht="14.25" customHeight="1" x14ac:dyDescent="0.3">
      <c r="A20" s="1">
        <v>8</v>
      </c>
      <c r="B20" s="31" t="s">
        <v>67</v>
      </c>
      <c r="C20" s="32" t="s">
        <v>50</v>
      </c>
      <c r="D20" s="96" t="s">
        <v>164</v>
      </c>
      <c r="E20" s="19">
        <v>50000</v>
      </c>
      <c r="F20" s="19">
        <v>192325</v>
      </c>
      <c r="G20" s="19">
        <v>21050</v>
      </c>
      <c r="H20" s="19">
        <v>50000</v>
      </c>
      <c r="I20" s="19"/>
      <c r="J20" s="54">
        <f t="shared" si="0"/>
        <v>50000</v>
      </c>
      <c r="K20" s="8" t="s">
        <v>188</v>
      </c>
      <c r="L20" s="35"/>
      <c r="M20" s="32" t="s">
        <v>79</v>
      </c>
      <c r="N20" s="34"/>
    </row>
    <row r="21" spans="1:15" ht="14.25" customHeight="1" x14ac:dyDescent="0.3">
      <c r="A21" s="1">
        <v>9</v>
      </c>
      <c r="B21" s="43" t="s">
        <v>145</v>
      </c>
      <c r="C21" s="32" t="s">
        <v>51</v>
      </c>
      <c r="D21" s="96" t="s">
        <v>146</v>
      </c>
      <c r="E21" s="19">
        <v>50000</v>
      </c>
      <c r="F21" s="19"/>
      <c r="G21" s="19"/>
      <c r="H21" s="19">
        <v>50000</v>
      </c>
      <c r="I21" s="19"/>
      <c r="J21" s="54">
        <f t="shared" si="0"/>
        <v>50000</v>
      </c>
      <c r="K21" s="8" t="s">
        <v>187</v>
      </c>
      <c r="L21" s="35"/>
      <c r="M21" s="32" t="s">
        <v>79</v>
      </c>
      <c r="N21" s="34"/>
    </row>
    <row r="22" spans="1:15" ht="15" customHeight="1" x14ac:dyDescent="0.3">
      <c r="A22" s="1">
        <v>10</v>
      </c>
      <c r="B22" s="86" t="s">
        <v>142</v>
      </c>
      <c r="C22" s="87" t="s">
        <v>52</v>
      </c>
      <c r="D22" s="96" t="s">
        <v>143</v>
      </c>
      <c r="E22" s="88">
        <v>50000</v>
      </c>
      <c r="F22" s="88"/>
      <c r="G22" s="88"/>
      <c r="H22" s="19">
        <v>50000</v>
      </c>
      <c r="I22" s="88"/>
      <c r="J22" s="54">
        <f t="shared" si="0"/>
        <v>50000</v>
      </c>
      <c r="K22" s="8" t="s">
        <v>189</v>
      </c>
      <c r="L22" s="93"/>
      <c r="M22" s="32" t="s">
        <v>79</v>
      </c>
      <c r="N22" s="34"/>
    </row>
    <row r="23" spans="1:15" ht="15.75" customHeight="1" x14ac:dyDescent="0.3">
      <c r="A23" s="1">
        <v>11</v>
      </c>
      <c r="B23" s="31" t="s">
        <v>119</v>
      </c>
      <c r="C23" s="32" t="s">
        <v>53</v>
      </c>
      <c r="D23" s="96" t="s">
        <v>149</v>
      </c>
      <c r="E23" s="19">
        <v>50000</v>
      </c>
      <c r="F23" s="19"/>
      <c r="G23" s="19"/>
      <c r="H23" s="19">
        <v>50000</v>
      </c>
      <c r="I23" s="19"/>
      <c r="J23" s="54">
        <f>SUM(H23:I23)</f>
        <v>50000</v>
      </c>
      <c r="K23" s="8" t="s">
        <v>186</v>
      </c>
      <c r="L23" s="35"/>
      <c r="M23" s="32" t="s">
        <v>45</v>
      </c>
      <c r="N23" s="34"/>
    </row>
    <row r="24" spans="1:15" ht="16.5" customHeight="1" x14ac:dyDescent="0.3">
      <c r="A24" s="1">
        <v>12</v>
      </c>
      <c r="B24" s="91" t="s">
        <v>139</v>
      </c>
      <c r="C24" s="87" t="s">
        <v>54</v>
      </c>
      <c r="D24" s="96" t="s">
        <v>140</v>
      </c>
      <c r="E24" s="88">
        <v>50000</v>
      </c>
      <c r="F24" s="88"/>
      <c r="G24" s="88"/>
      <c r="H24" s="19">
        <v>50000</v>
      </c>
      <c r="I24" s="92"/>
      <c r="J24" s="54">
        <f t="shared" ref="J24:J25" si="1">SUM(H24:I24)</f>
        <v>50000</v>
      </c>
      <c r="K24" s="8" t="s">
        <v>185</v>
      </c>
      <c r="L24" s="93"/>
      <c r="M24" s="32" t="s">
        <v>79</v>
      </c>
      <c r="N24" s="34"/>
    </row>
    <row r="25" spans="1:15" ht="18" customHeight="1" x14ac:dyDescent="0.3">
      <c r="A25" s="1">
        <v>13</v>
      </c>
      <c r="B25" s="31" t="s">
        <v>65</v>
      </c>
      <c r="C25" s="17" t="s">
        <v>55</v>
      </c>
      <c r="D25" s="96" t="s">
        <v>171</v>
      </c>
      <c r="E25" s="19">
        <v>50000</v>
      </c>
      <c r="F25" s="19"/>
      <c r="G25" s="25"/>
      <c r="H25" s="19">
        <v>50000</v>
      </c>
      <c r="I25" s="19"/>
      <c r="J25" s="54">
        <f t="shared" si="1"/>
        <v>50000</v>
      </c>
      <c r="K25" s="8" t="s">
        <v>188</v>
      </c>
      <c r="M25" s="32" t="s">
        <v>79</v>
      </c>
    </row>
    <row r="26" spans="1:15" ht="14.25" customHeight="1" x14ac:dyDescent="0.3">
      <c r="A26" s="194" t="s">
        <v>6</v>
      </c>
      <c r="B26" s="194"/>
      <c r="C26" s="194"/>
      <c r="D26" s="194"/>
      <c r="E26" s="97">
        <f>SUM(E13:E25)</f>
        <v>730000</v>
      </c>
      <c r="F26" s="21">
        <f>SUM(F13:F25)</f>
        <v>1179775</v>
      </c>
      <c r="G26" s="21">
        <f>SUM(G13:G25)</f>
        <v>245100</v>
      </c>
      <c r="H26" s="16">
        <f>SUM(H13:H25)</f>
        <v>420000</v>
      </c>
      <c r="I26" s="16">
        <f t="shared" ref="I26" si="2">SUM(I13:I25)</f>
        <v>0</v>
      </c>
      <c r="J26" s="16">
        <f>SUM(J13:J25)</f>
        <v>420000</v>
      </c>
      <c r="K26" s="8" t="s">
        <v>191</v>
      </c>
      <c r="L26" s="35"/>
      <c r="M26" s="123"/>
    </row>
    <row r="27" spans="1:15" ht="13.5" customHeight="1" x14ac:dyDescent="0.25">
      <c r="A27" s="208" t="s">
        <v>42</v>
      </c>
      <c r="B27" s="208"/>
      <c r="C27" s="208"/>
      <c r="D27" s="208"/>
      <c r="E27" s="208"/>
      <c r="F27" s="208"/>
      <c r="G27" s="208"/>
      <c r="H27" s="208"/>
      <c r="I27" s="208"/>
      <c r="J27" s="54">
        <f>-J26*0.1</f>
        <v>-42000</v>
      </c>
      <c r="K27" s="18"/>
    </row>
    <row r="28" spans="1:15" ht="13.5" customHeight="1" x14ac:dyDescent="0.25">
      <c r="A28" s="209" t="s">
        <v>81</v>
      </c>
      <c r="B28" s="209"/>
      <c r="C28" s="209"/>
      <c r="D28" s="209"/>
      <c r="E28" s="209"/>
      <c r="F28" s="209"/>
      <c r="G28" s="209"/>
      <c r="H28" s="209"/>
      <c r="I28" s="209"/>
      <c r="J28" s="16">
        <f>J26+J27</f>
        <v>378000</v>
      </c>
      <c r="K28" s="18"/>
    </row>
    <row r="29" spans="1:15" ht="5.25" customHeight="1" x14ac:dyDescent="0.25">
      <c r="A29" s="201"/>
      <c r="B29" s="201"/>
      <c r="C29" s="201"/>
      <c r="D29" s="201"/>
      <c r="E29" s="201"/>
      <c r="F29" s="201"/>
      <c r="G29" s="201"/>
      <c r="H29" s="201"/>
      <c r="I29" s="201"/>
      <c r="J29" s="201"/>
      <c r="K29" s="201"/>
    </row>
  </sheetData>
  <mergeCells count="12">
    <mergeCell ref="A10:K10"/>
    <mergeCell ref="A1:K1"/>
    <mergeCell ref="A4:G4"/>
    <mergeCell ref="H4:J4"/>
    <mergeCell ref="J7:K7"/>
    <mergeCell ref="F8:K8"/>
    <mergeCell ref="A3:K3"/>
    <mergeCell ref="A11:K11"/>
    <mergeCell ref="A26:D26"/>
    <mergeCell ref="A27:I27"/>
    <mergeCell ref="A28:I28"/>
    <mergeCell ref="A29:K29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3" zoomScaleNormal="100" workbookViewId="0">
      <selection activeCell="F21" sqref="F21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132" bestFit="1" customWidth="1"/>
  </cols>
  <sheetData>
    <row r="1" spans="1:20" ht="18.75" hidden="1" customHeight="1" x14ac:dyDescent="0.25">
      <c r="A1" s="200" t="s">
        <v>184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20" ht="5.25" hidden="1" customHeight="1" x14ac:dyDescent="0.25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</row>
    <row r="3" spans="1:20" ht="18.75" customHeight="1" x14ac:dyDescent="0.25">
      <c r="A3" s="200" t="s">
        <v>193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</row>
    <row r="4" spans="1:20" ht="19.5" customHeight="1" x14ac:dyDescent="0.35">
      <c r="A4" s="202" t="s">
        <v>15</v>
      </c>
      <c r="B4" s="202"/>
      <c r="C4" s="202"/>
      <c r="D4" s="202"/>
      <c r="E4" s="202"/>
      <c r="F4" s="202"/>
      <c r="G4" s="202"/>
      <c r="H4" s="202" t="s">
        <v>16</v>
      </c>
      <c r="I4" s="202"/>
      <c r="J4" s="202"/>
      <c r="K4" s="134"/>
    </row>
    <row r="5" spans="1:20" ht="5.25" customHeight="1" x14ac:dyDescent="0.4">
      <c r="A5" s="131"/>
      <c r="B5" s="131"/>
      <c r="C5" s="131"/>
      <c r="D5" s="131"/>
      <c r="E5" s="131"/>
      <c r="F5" s="131"/>
      <c r="G5" s="131"/>
      <c r="H5" s="129"/>
      <c r="I5" s="129"/>
      <c r="J5" s="128"/>
      <c r="K5" s="128"/>
    </row>
    <row r="6" spans="1:20" ht="13.5" customHeight="1" x14ac:dyDescent="0.3">
      <c r="A6" s="4" t="s">
        <v>11</v>
      </c>
      <c r="E6" s="5"/>
      <c r="I6" s="5"/>
    </row>
    <row r="7" spans="1:20" ht="11.25" customHeight="1" x14ac:dyDescent="0.3">
      <c r="A7" s="4" t="s">
        <v>12</v>
      </c>
      <c r="J7" s="193"/>
      <c r="K7" s="193"/>
      <c r="M7" s="38"/>
    </row>
    <row r="8" spans="1:20" ht="13.5" customHeight="1" x14ac:dyDescent="0.3">
      <c r="A8" s="4" t="s">
        <v>13</v>
      </c>
      <c r="D8" s="129" t="s">
        <v>18</v>
      </c>
      <c r="E8" s="129"/>
      <c r="F8" s="203" t="s">
        <v>41</v>
      </c>
      <c r="G8" s="203"/>
      <c r="H8" s="203"/>
      <c r="I8" s="203"/>
      <c r="J8" s="203"/>
      <c r="K8" s="203"/>
      <c r="M8" s="38"/>
      <c r="N8" s="34"/>
    </row>
    <row r="9" spans="1:20" ht="3" customHeight="1" x14ac:dyDescent="0.3">
      <c r="A9" s="4"/>
      <c r="D9" s="129"/>
      <c r="E9" s="129"/>
      <c r="F9" s="129"/>
      <c r="G9" s="129"/>
      <c r="H9" s="129"/>
      <c r="I9" s="129"/>
      <c r="J9" s="129"/>
      <c r="K9" s="133"/>
    </row>
    <row r="10" spans="1:20" ht="15.75" customHeight="1" x14ac:dyDescent="0.3">
      <c r="A10" s="193" t="s">
        <v>17</v>
      </c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M10" s="38"/>
      <c r="N10" s="34"/>
    </row>
    <row r="11" spans="1:20" ht="15.75" customHeight="1" x14ac:dyDescent="0.3">
      <c r="A11" s="193" t="s">
        <v>43</v>
      </c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N11" s="34"/>
    </row>
    <row r="12" spans="1:20" ht="12.75" customHeight="1" x14ac:dyDescent="0.25">
      <c r="A12" s="6" t="s">
        <v>0</v>
      </c>
      <c r="B12" s="2" t="s">
        <v>1</v>
      </c>
      <c r="C12" s="28" t="s">
        <v>10</v>
      </c>
      <c r="D12" s="2" t="s">
        <v>9</v>
      </c>
      <c r="E12" s="2" t="s">
        <v>2</v>
      </c>
      <c r="F12" s="2" t="s">
        <v>3</v>
      </c>
      <c r="G12" s="27" t="s">
        <v>62</v>
      </c>
      <c r="H12" s="11" t="s">
        <v>8</v>
      </c>
      <c r="I12" s="2" t="s">
        <v>5</v>
      </c>
      <c r="J12" s="10" t="s">
        <v>4</v>
      </c>
      <c r="K12" s="2" t="s">
        <v>7</v>
      </c>
      <c r="M12" s="36" t="s">
        <v>14</v>
      </c>
      <c r="N12" s="34"/>
    </row>
    <row r="13" spans="1:20" ht="16.5" customHeight="1" x14ac:dyDescent="0.3">
      <c r="A13" s="1">
        <v>1</v>
      </c>
      <c r="B13" s="29" t="s">
        <v>64</v>
      </c>
      <c r="C13" s="32">
        <v>2</v>
      </c>
      <c r="D13" s="96" t="s">
        <v>160</v>
      </c>
      <c r="E13" s="19">
        <v>70000</v>
      </c>
      <c r="F13" s="19">
        <v>749000</v>
      </c>
      <c r="G13" s="33">
        <v>119000</v>
      </c>
      <c r="H13" s="19"/>
      <c r="I13" s="25">
        <v>70000</v>
      </c>
      <c r="J13" s="54">
        <f t="shared" ref="J13:J17" si="0">SUM(H13:I13)</f>
        <v>70000</v>
      </c>
      <c r="K13" s="8"/>
      <c r="M13" s="24" t="s">
        <v>195</v>
      </c>
      <c r="N13" s="34"/>
      <c r="O13" s="34"/>
      <c r="P13" s="34"/>
    </row>
    <row r="14" spans="1:20" ht="15.75" customHeight="1" x14ac:dyDescent="0.3">
      <c r="A14" s="1">
        <v>2</v>
      </c>
      <c r="B14" s="29" t="s">
        <v>116</v>
      </c>
      <c r="C14" s="32">
        <v>3</v>
      </c>
      <c r="D14" s="96" t="s">
        <v>161</v>
      </c>
      <c r="E14" s="19">
        <v>70000</v>
      </c>
      <c r="F14" s="19">
        <v>77000</v>
      </c>
      <c r="G14" s="19">
        <v>7000</v>
      </c>
      <c r="H14" s="19"/>
      <c r="I14" s="19"/>
      <c r="J14" s="54">
        <f t="shared" si="0"/>
        <v>0</v>
      </c>
      <c r="K14" s="8"/>
      <c r="M14" s="24"/>
      <c r="N14" s="34"/>
      <c r="O14" s="34"/>
    </row>
    <row r="15" spans="1:20" ht="15.75" customHeight="1" x14ac:dyDescent="0.3">
      <c r="A15" s="1">
        <v>3</v>
      </c>
      <c r="B15" s="30" t="s">
        <v>70</v>
      </c>
      <c r="C15" s="32">
        <v>5</v>
      </c>
      <c r="D15" s="96" t="s">
        <v>172</v>
      </c>
      <c r="E15" s="19">
        <v>70000</v>
      </c>
      <c r="F15" s="19">
        <v>35000</v>
      </c>
      <c r="G15" s="19">
        <v>35000</v>
      </c>
      <c r="H15" s="19">
        <v>70000</v>
      </c>
      <c r="I15" s="19"/>
      <c r="J15" s="54">
        <f t="shared" si="0"/>
        <v>70000</v>
      </c>
      <c r="K15" s="8" t="s">
        <v>200</v>
      </c>
      <c r="M15" s="32" t="s">
        <v>79</v>
      </c>
      <c r="N15" s="34"/>
      <c r="O15" s="34"/>
    </row>
    <row r="16" spans="1:20" ht="13.5" customHeight="1" x14ac:dyDescent="0.3">
      <c r="A16" s="1">
        <v>4</v>
      </c>
      <c r="B16" s="31" t="s">
        <v>73</v>
      </c>
      <c r="C16" s="32">
        <v>8</v>
      </c>
      <c r="D16" s="96" t="s">
        <v>173</v>
      </c>
      <c r="E16" s="19">
        <v>70000</v>
      </c>
      <c r="F16" s="19">
        <v>195000</v>
      </c>
      <c r="G16" s="19">
        <v>55000</v>
      </c>
      <c r="H16" s="19"/>
      <c r="I16" s="19"/>
      <c r="J16" s="54">
        <f t="shared" si="0"/>
        <v>0</v>
      </c>
      <c r="K16" s="8"/>
      <c r="M16" s="32"/>
      <c r="O16" s="34"/>
      <c r="Q16" s="63"/>
      <c r="R16" s="63"/>
      <c r="S16" s="63"/>
      <c r="T16" s="63"/>
    </row>
    <row r="17" spans="1:15" ht="15.75" customHeight="1" x14ac:dyDescent="0.3">
      <c r="A17" s="1">
        <v>5</v>
      </c>
      <c r="B17" s="30" t="s">
        <v>124</v>
      </c>
      <c r="C17" s="32" t="s">
        <v>47</v>
      </c>
      <c r="D17" s="96" t="s">
        <v>157</v>
      </c>
      <c r="E17" s="19">
        <v>50000</v>
      </c>
      <c r="F17" s="19">
        <v>110000</v>
      </c>
      <c r="G17" s="19">
        <v>10000</v>
      </c>
      <c r="H17" s="19"/>
      <c r="I17" s="19"/>
      <c r="J17" s="54">
        <f t="shared" si="0"/>
        <v>0</v>
      </c>
      <c r="K17" s="65"/>
      <c r="M17" s="24"/>
      <c r="O17" s="34"/>
    </row>
    <row r="18" spans="1:15" ht="14.25" customHeight="1" x14ac:dyDescent="0.3">
      <c r="A18" s="1">
        <v>6</v>
      </c>
      <c r="B18" s="31" t="s">
        <v>121</v>
      </c>
      <c r="C18" s="32" t="s">
        <v>48</v>
      </c>
      <c r="D18" s="96" t="s">
        <v>197</v>
      </c>
      <c r="E18" s="19">
        <v>50000</v>
      </c>
      <c r="F18" s="19"/>
      <c r="G18" s="19"/>
      <c r="H18" s="19">
        <v>50000</v>
      </c>
      <c r="I18" s="19">
        <v>50000</v>
      </c>
      <c r="J18" s="54">
        <f t="shared" ref="J18:J25" si="1">SUM(H18:I18)</f>
        <v>100000</v>
      </c>
      <c r="K18" s="8" t="s">
        <v>194</v>
      </c>
      <c r="M18" s="24" t="s">
        <v>198</v>
      </c>
      <c r="N18" s="34" t="s">
        <v>199</v>
      </c>
    </row>
    <row r="19" spans="1:15" ht="15" customHeight="1" x14ac:dyDescent="0.3">
      <c r="A19" s="1">
        <v>7</v>
      </c>
      <c r="B19" s="26" t="s">
        <v>69</v>
      </c>
      <c r="C19" s="32" t="s">
        <v>49</v>
      </c>
      <c r="D19" s="96" t="s">
        <v>159</v>
      </c>
      <c r="E19" s="19">
        <v>50000</v>
      </c>
      <c r="F19" s="19">
        <v>115550</v>
      </c>
      <c r="G19" s="19">
        <v>32150</v>
      </c>
      <c r="H19" s="19">
        <v>50000</v>
      </c>
      <c r="I19" s="19"/>
      <c r="J19" s="54">
        <f t="shared" si="1"/>
        <v>50000</v>
      </c>
      <c r="K19" s="8" t="s">
        <v>201</v>
      </c>
      <c r="L19" s="35"/>
      <c r="M19" s="32" t="s">
        <v>79</v>
      </c>
    </row>
    <row r="20" spans="1:15" ht="14.25" customHeight="1" x14ac:dyDescent="0.3">
      <c r="A20" s="1">
        <v>8</v>
      </c>
      <c r="B20" s="31" t="s">
        <v>67</v>
      </c>
      <c r="C20" s="32" t="s">
        <v>50</v>
      </c>
      <c r="D20" s="96" t="s">
        <v>164</v>
      </c>
      <c r="E20" s="19">
        <v>50000</v>
      </c>
      <c r="F20" s="19">
        <v>193425</v>
      </c>
      <c r="G20" s="19">
        <v>22150</v>
      </c>
      <c r="H20" s="19">
        <v>50000</v>
      </c>
      <c r="I20" s="19"/>
      <c r="J20" s="54">
        <f t="shared" si="1"/>
        <v>50000</v>
      </c>
      <c r="K20" s="8" t="s">
        <v>201</v>
      </c>
      <c r="L20" s="35"/>
      <c r="M20" s="32" t="s">
        <v>79</v>
      </c>
      <c r="N20" s="34"/>
    </row>
    <row r="21" spans="1:15" ht="14.25" customHeight="1" x14ac:dyDescent="0.3">
      <c r="A21" s="1">
        <v>9</v>
      </c>
      <c r="B21" s="43" t="s">
        <v>145</v>
      </c>
      <c r="C21" s="32" t="s">
        <v>51</v>
      </c>
      <c r="D21" s="96" t="s">
        <v>146</v>
      </c>
      <c r="E21" s="19">
        <v>50000</v>
      </c>
      <c r="F21" s="19"/>
      <c r="G21" s="19"/>
      <c r="H21" s="19"/>
      <c r="I21" s="19"/>
      <c r="J21" s="54">
        <f t="shared" si="1"/>
        <v>0</v>
      </c>
      <c r="K21" s="8"/>
      <c r="L21" s="35"/>
      <c r="M21" s="32"/>
      <c r="N21" s="34"/>
    </row>
    <row r="22" spans="1:15" ht="15" customHeight="1" x14ac:dyDescent="0.3">
      <c r="A22" s="1">
        <v>10</v>
      </c>
      <c r="B22" s="86" t="s">
        <v>142</v>
      </c>
      <c r="C22" s="87" t="s">
        <v>52</v>
      </c>
      <c r="D22" s="96" t="s">
        <v>143</v>
      </c>
      <c r="E22" s="88">
        <v>50000</v>
      </c>
      <c r="F22" s="19"/>
      <c r="G22" s="19"/>
      <c r="H22" s="19">
        <v>50000</v>
      </c>
      <c r="I22" s="88"/>
      <c r="J22" s="54">
        <f t="shared" si="1"/>
        <v>50000</v>
      </c>
      <c r="K22" s="8" t="s">
        <v>189</v>
      </c>
      <c r="L22" s="93"/>
      <c r="M22" s="32" t="s">
        <v>79</v>
      </c>
      <c r="N22" s="34"/>
    </row>
    <row r="23" spans="1:15" ht="15.75" customHeight="1" x14ac:dyDescent="0.3">
      <c r="A23" s="1">
        <v>11</v>
      </c>
      <c r="B23" s="31" t="s">
        <v>119</v>
      </c>
      <c r="C23" s="32" t="s">
        <v>53</v>
      </c>
      <c r="D23" s="96" t="s">
        <v>149</v>
      </c>
      <c r="E23" s="19">
        <v>50000</v>
      </c>
      <c r="F23" s="19"/>
      <c r="G23" s="19"/>
      <c r="H23" s="19"/>
      <c r="I23" s="19"/>
      <c r="J23" s="54">
        <f t="shared" si="1"/>
        <v>0</v>
      </c>
      <c r="K23" s="8"/>
      <c r="L23" s="35"/>
      <c r="M23" s="32"/>
      <c r="N23" s="34"/>
    </row>
    <row r="24" spans="1:15" ht="16.5" customHeight="1" x14ac:dyDescent="0.3">
      <c r="A24" s="1">
        <v>12</v>
      </c>
      <c r="B24" s="91" t="s">
        <v>139</v>
      </c>
      <c r="C24" s="87" t="s">
        <v>54</v>
      </c>
      <c r="D24" s="96" t="s">
        <v>140</v>
      </c>
      <c r="E24" s="88">
        <v>50000</v>
      </c>
      <c r="F24" s="19"/>
      <c r="G24" s="19"/>
      <c r="H24" s="19">
        <v>50000</v>
      </c>
      <c r="I24" s="92"/>
      <c r="J24" s="54">
        <f t="shared" si="1"/>
        <v>50000</v>
      </c>
      <c r="K24" s="8" t="s">
        <v>196</v>
      </c>
      <c r="L24" s="93"/>
      <c r="M24" s="32" t="s">
        <v>79</v>
      </c>
      <c r="N24" s="34"/>
    </row>
    <row r="25" spans="1:15" ht="18" customHeight="1" x14ac:dyDescent="0.3">
      <c r="A25" s="1">
        <v>13</v>
      </c>
      <c r="B25" s="31" t="s">
        <v>65</v>
      </c>
      <c r="C25" s="17" t="s">
        <v>55</v>
      </c>
      <c r="D25" s="96" t="s">
        <v>171</v>
      </c>
      <c r="E25" s="19">
        <v>50000</v>
      </c>
      <c r="F25" s="19"/>
      <c r="G25" s="19"/>
      <c r="H25" s="19">
        <v>50000</v>
      </c>
      <c r="I25" s="19"/>
      <c r="J25" s="54">
        <f t="shared" si="1"/>
        <v>50000</v>
      </c>
      <c r="K25" s="8" t="s">
        <v>201</v>
      </c>
      <c r="M25" s="32" t="s">
        <v>79</v>
      </c>
    </row>
    <row r="26" spans="1:15" ht="14.25" customHeight="1" x14ac:dyDescent="0.3">
      <c r="A26" s="194" t="s">
        <v>6</v>
      </c>
      <c r="B26" s="194"/>
      <c r="C26" s="194"/>
      <c r="D26" s="194"/>
      <c r="E26" s="97">
        <f>SUM(E13:E25)</f>
        <v>730000</v>
      </c>
      <c r="F26" s="21">
        <f>SUM(F13:F25)</f>
        <v>1474975</v>
      </c>
      <c r="G26" s="21">
        <f>SUM(G13:G25)</f>
        <v>280300</v>
      </c>
      <c r="H26" s="16">
        <f>SUM(H13:H25)</f>
        <v>370000</v>
      </c>
      <c r="I26" s="21">
        <f t="shared" ref="I26" si="2">SUM(I13:I25)</f>
        <v>120000</v>
      </c>
      <c r="J26" s="16">
        <f>SUM(J13:J25)</f>
        <v>490000</v>
      </c>
      <c r="K26" s="8" t="s">
        <v>202</v>
      </c>
      <c r="L26" s="35"/>
      <c r="M26" s="130" t="s">
        <v>46</v>
      </c>
    </row>
    <row r="27" spans="1:15" ht="13.5" customHeight="1" x14ac:dyDescent="0.25">
      <c r="A27" s="208" t="s">
        <v>42</v>
      </c>
      <c r="B27" s="208"/>
      <c r="C27" s="208"/>
      <c r="D27" s="208"/>
      <c r="E27" s="208"/>
      <c r="F27" s="208"/>
      <c r="G27" s="208"/>
      <c r="H27" s="208"/>
      <c r="I27" s="208"/>
      <c r="J27" s="54">
        <f>-J26*0.1</f>
        <v>-49000</v>
      </c>
      <c r="K27" s="18"/>
    </row>
    <row r="28" spans="1:15" ht="13.5" customHeight="1" x14ac:dyDescent="0.25">
      <c r="A28" s="209" t="s">
        <v>81</v>
      </c>
      <c r="B28" s="209"/>
      <c r="C28" s="209"/>
      <c r="D28" s="209"/>
      <c r="E28" s="209"/>
      <c r="F28" s="209"/>
      <c r="G28" s="209"/>
      <c r="H28" s="209"/>
      <c r="I28" s="209"/>
      <c r="J28" s="16">
        <f>SUM(J26:J27)</f>
        <v>441000</v>
      </c>
      <c r="K28" s="18"/>
    </row>
    <row r="29" spans="1:15" ht="5.25" customHeight="1" x14ac:dyDescent="0.25">
      <c r="A29" s="201"/>
      <c r="B29" s="201"/>
      <c r="C29" s="201"/>
      <c r="D29" s="201"/>
      <c r="E29" s="201"/>
      <c r="F29" s="201"/>
      <c r="G29" s="201"/>
      <c r="H29" s="201"/>
      <c r="I29" s="201"/>
      <c r="J29" s="201"/>
      <c r="K29" s="201"/>
    </row>
  </sheetData>
  <mergeCells count="12">
    <mergeCell ref="A11:K11"/>
    <mergeCell ref="A26:D26"/>
    <mergeCell ref="A27:I27"/>
    <mergeCell ref="A28:I28"/>
    <mergeCell ref="A29:K29"/>
    <mergeCell ref="F8:K8"/>
    <mergeCell ref="A10:K10"/>
    <mergeCell ref="A3:K3"/>
    <mergeCell ref="A1:K1"/>
    <mergeCell ref="A4:G4"/>
    <mergeCell ref="H4:J4"/>
    <mergeCell ref="J7:K7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A3" zoomScaleNormal="100" workbookViewId="0">
      <selection activeCell="K18" sqref="K18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132" bestFit="1" customWidth="1"/>
  </cols>
  <sheetData>
    <row r="1" spans="1:20" ht="18.75" hidden="1" customHeight="1" x14ac:dyDescent="0.25">
      <c r="A1" s="200" t="s">
        <v>184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20" ht="5.25" hidden="1" customHeight="1" x14ac:dyDescent="0.25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</row>
    <row r="3" spans="1:20" ht="18.75" customHeight="1" x14ac:dyDescent="0.25">
      <c r="A3" s="200" t="s">
        <v>203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</row>
    <row r="4" spans="1:20" ht="19.5" customHeight="1" x14ac:dyDescent="0.35">
      <c r="A4" s="202" t="s">
        <v>15</v>
      </c>
      <c r="B4" s="202"/>
      <c r="C4" s="202"/>
      <c r="D4" s="202"/>
      <c r="E4" s="202"/>
      <c r="F4" s="202"/>
      <c r="G4" s="202"/>
      <c r="H4" s="202" t="s">
        <v>16</v>
      </c>
      <c r="I4" s="202"/>
      <c r="J4" s="202"/>
      <c r="K4" s="139"/>
    </row>
    <row r="5" spans="1:20" ht="5.25" customHeight="1" x14ac:dyDescent="0.4">
      <c r="A5" s="138"/>
      <c r="B5" s="138"/>
      <c r="C5" s="138"/>
      <c r="D5" s="138"/>
      <c r="E5" s="138"/>
      <c r="F5" s="138"/>
      <c r="G5" s="138"/>
      <c r="H5" s="136"/>
      <c r="I5" s="136"/>
      <c r="J5" s="135"/>
      <c r="K5" s="135"/>
    </row>
    <row r="6" spans="1:20" ht="13.5" customHeight="1" x14ac:dyDescent="0.3">
      <c r="A6" s="4" t="s">
        <v>11</v>
      </c>
      <c r="E6" s="5"/>
      <c r="I6" s="5"/>
    </row>
    <row r="7" spans="1:20" ht="11.25" customHeight="1" x14ac:dyDescent="0.3">
      <c r="A7" s="4" t="s">
        <v>12</v>
      </c>
      <c r="J7" s="193"/>
      <c r="K7" s="193"/>
      <c r="M7" s="38"/>
    </row>
    <row r="8" spans="1:20" ht="13.5" customHeight="1" x14ac:dyDescent="0.3">
      <c r="A8" s="4" t="s">
        <v>13</v>
      </c>
      <c r="D8" s="136" t="s">
        <v>18</v>
      </c>
      <c r="E8" s="136"/>
      <c r="F8" s="203" t="s">
        <v>41</v>
      </c>
      <c r="G8" s="203"/>
      <c r="H8" s="203"/>
      <c r="I8" s="203"/>
      <c r="J8" s="203"/>
      <c r="K8" s="203"/>
      <c r="M8" s="38"/>
      <c r="N8" s="34"/>
    </row>
    <row r="9" spans="1:20" ht="3" customHeight="1" x14ac:dyDescent="0.3">
      <c r="A9" s="4"/>
      <c r="D9" s="136"/>
      <c r="E9" s="136"/>
      <c r="F9" s="136"/>
      <c r="G9" s="136"/>
      <c r="H9" s="136"/>
      <c r="I9" s="136"/>
      <c r="J9" s="136"/>
      <c r="K9" s="133"/>
    </row>
    <row r="10" spans="1:20" ht="15.75" customHeight="1" x14ac:dyDescent="0.3">
      <c r="A10" s="193" t="s">
        <v>17</v>
      </c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M10" s="38"/>
      <c r="N10" s="34"/>
    </row>
    <row r="11" spans="1:20" ht="15.75" customHeight="1" x14ac:dyDescent="0.3">
      <c r="A11" s="193" t="s">
        <v>43</v>
      </c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N11" s="34"/>
    </row>
    <row r="12" spans="1:20" ht="12.75" customHeight="1" x14ac:dyDescent="0.25">
      <c r="A12" s="6" t="s">
        <v>0</v>
      </c>
      <c r="B12" s="2" t="s">
        <v>1</v>
      </c>
      <c r="C12" s="28" t="s">
        <v>10</v>
      </c>
      <c r="D12" s="2" t="s">
        <v>9</v>
      </c>
      <c r="E12" s="2" t="s">
        <v>2</v>
      </c>
      <c r="F12" s="2" t="s">
        <v>3</v>
      </c>
      <c r="G12" s="27" t="s">
        <v>62</v>
      </c>
      <c r="H12" s="11" t="s">
        <v>8</v>
      </c>
      <c r="I12" s="2" t="s">
        <v>5</v>
      </c>
      <c r="J12" s="10" t="s">
        <v>4</v>
      </c>
      <c r="K12" s="2" t="s">
        <v>7</v>
      </c>
      <c r="M12" s="36" t="s">
        <v>14</v>
      </c>
      <c r="N12" s="34"/>
    </row>
    <row r="13" spans="1:20" ht="16.5" customHeight="1" x14ac:dyDescent="0.3">
      <c r="A13" s="1">
        <v>1</v>
      </c>
      <c r="B13" s="29" t="s">
        <v>64</v>
      </c>
      <c r="C13" s="32">
        <v>2</v>
      </c>
      <c r="D13" s="96" t="s">
        <v>160</v>
      </c>
      <c r="E13" s="19">
        <v>70000</v>
      </c>
      <c r="F13" s="19">
        <v>756000</v>
      </c>
      <c r="G13" s="33">
        <v>126000</v>
      </c>
      <c r="H13" s="19"/>
      <c r="I13" s="25"/>
      <c r="J13" s="54">
        <f>SUM(H13:I13)</f>
        <v>0</v>
      </c>
      <c r="K13" s="8"/>
      <c r="M13" s="24"/>
      <c r="N13" s="34"/>
      <c r="O13" s="34"/>
      <c r="P13" s="34"/>
    </row>
    <row r="14" spans="1:20" ht="15.75" customHeight="1" x14ac:dyDescent="0.3">
      <c r="A14" s="1">
        <v>2</v>
      </c>
      <c r="B14" s="29" t="s">
        <v>116</v>
      </c>
      <c r="C14" s="32">
        <v>3</v>
      </c>
      <c r="D14" s="96" t="s">
        <v>161</v>
      </c>
      <c r="E14" s="19">
        <v>70000</v>
      </c>
      <c r="F14" s="19">
        <v>154000</v>
      </c>
      <c r="G14" s="19">
        <v>14000</v>
      </c>
      <c r="H14" s="19"/>
      <c r="I14" s="19"/>
      <c r="J14" s="54">
        <f t="shared" ref="J14:J25" si="0">SUM(H14:I14)</f>
        <v>0</v>
      </c>
      <c r="K14" s="8"/>
      <c r="M14" s="24"/>
      <c r="N14" s="34"/>
      <c r="O14" s="34"/>
    </row>
    <row r="15" spans="1:20" ht="15.75" customHeight="1" x14ac:dyDescent="0.3">
      <c r="A15" s="1">
        <v>3</v>
      </c>
      <c r="B15" s="30" t="s">
        <v>70</v>
      </c>
      <c r="C15" s="32">
        <v>5</v>
      </c>
      <c r="D15" s="96" t="s">
        <v>172</v>
      </c>
      <c r="E15" s="19">
        <v>70000</v>
      </c>
      <c r="F15" s="19">
        <v>42000</v>
      </c>
      <c r="G15" s="19">
        <v>42000</v>
      </c>
      <c r="H15" s="19"/>
      <c r="I15" s="19"/>
      <c r="J15" s="54">
        <f t="shared" si="0"/>
        <v>0</v>
      </c>
      <c r="K15" s="8"/>
      <c r="M15" s="32"/>
      <c r="N15" s="34"/>
      <c r="O15" s="34"/>
    </row>
    <row r="16" spans="1:20" ht="15" customHeight="1" x14ac:dyDescent="0.3">
      <c r="A16" s="1">
        <v>4</v>
      </c>
      <c r="B16" s="31" t="s">
        <v>73</v>
      </c>
      <c r="C16" s="32">
        <v>8</v>
      </c>
      <c r="D16" s="96" t="s">
        <v>173</v>
      </c>
      <c r="E16" s="19">
        <v>70000</v>
      </c>
      <c r="F16" s="19">
        <v>272000</v>
      </c>
      <c r="G16" s="19">
        <v>62000</v>
      </c>
      <c r="H16" s="19">
        <v>70000</v>
      </c>
      <c r="I16" s="19">
        <v>70000</v>
      </c>
      <c r="J16" s="54">
        <f t="shared" si="0"/>
        <v>140000</v>
      </c>
      <c r="K16" s="8" t="s">
        <v>208</v>
      </c>
      <c r="M16" s="32" t="s">
        <v>45</v>
      </c>
      <c r="N16" s="34"/>
      <c r="O16" s="34"/>
      <c r="Q16" s="63"/>
      <c r="R16" s="63"/>
      <c r="S16" s="63"/>
      <c r="T16" s="63"/>
    </row>
    <row r="17" spans="1:15" ht="15.75" customHeight="1" x14ac:dyDescent="0.3">
      <c r="A17" s="1">
        <v>5</v>
      </c>
      <c r="B17" s="30" t="s">
        <v>124</v>
      </c>
      <c r="C17" s="32" t="s">
        <v>47</v>
      </c>
      <c r="D17" s="96" t="s">
        <v>157</v>
      </c>
      <c r="E17" s="19">
        <v>50000</v>
      </c>
      <c r="F17" s="19">
        <v>165000</v>
      </c>
      <c r="G17" s="19">
        <v>15000</v>
      </c>
      <c r="H17" s="19">
        <v>50000</v>
      </c>
      <c r="I17" s="19"/>
      <c r="J17" s="54">
        <f t="shared" si="0"/>
        <v>50000</v>
      </c>
      <c r="K17" s="8" t="s">
        <v>205</v>
      </c>
      <c r="M17" s="32" t="s">
        <v>79</v>
      </c>
      <c r="N17" s="34"/>
      <c r="O17" s="34"/>
    </row>
    <row r="18" spans="1:15" ht="14.25" customHeight="1" x14ac:dyDescent="0.3">
      <c r="A18" s="1">
        <v>6</v>
      </c>
      <c r="B18" s="31" t="s">
        <v>121</v>
      </c>
      <c r="C18" s="32" t="s">
        <v>48</v>
      </c>
      <c r="D18" s="96" t="s">
        <v>197</v>
      </c>
      <c r="E18" s="19">
        <v>50000</v>
      </c>
      <c r="F18" s="19"/>
      <c r="G18" s="19"/>
      <c r="H18" s="19">
        <v>50000</v>
      </c>
      <c r="I18" s="19"/>
      <c r="J18" s="54">
        <f t="shared" si="0"/>
        <v>50000</v>
      </c>
      <c r="K18" s="8" t="s">
        <v>204</v>
      </c>
      <c r="M18" s="32" t="s">
        <v>79</v>
      </c>
      <c r="N18" s="34" t="s">
        <v>245</v>
      </c>
    </row>
    <row r="19" spans="1:15" ht="15" customHeight="1" x14ac:dyDescent="0.3">
      <c r="A19" s="1">
        <v>7</v>
      </c>
      <c r="B19" s="26" t="s">
        <v>69</v>
      </c>
      <c r="C19" s="32" t="s">
        <v>49</v>
      </c>
      <c r="D19" s="96" t="s">
        <v>159</v>
      </c>
      <c r="E19" s="19">
        <v>50000</v>
      </c>
      <c r="F19" s="19">
        <v>115550</v>
      </c>
      <c r="G19" s="19">
        <v>32150</v>
      </c>
      <c r="H19" s="19">
        <v>50000</v>
      </c>
      <c r="I19" s="19"/>
      <c r="J19" s="54">
        <f t="shared" si="0"/>
        <v>50000</v>
      </c>
      <c r="K19" s="8" t="s">
        <v>209</v>
      </c>
      <c r="L19" s="35"/>
      <c r="M19" s="32" t="s">
        <v>79</v>
      </c>
    </row>
    <row r="20" spans="1:15" ht="14.25" customHeight="1" x14ac:dyDescent="0.3">
      <c r="A20" s="1">
        <v>8</v>
      </c>
      <c r="B20" s="31" t="s">
        <v>67</v>
      </c>
      <c r="C20" s="32" t="s">
        <v>50</v>
      </c>
      <c r="D20" s="96" t="s">
        <v>164</v>
      </c>
      <c r="E20" s="19">
        <v>50000</v>
      </c>
      <c r="F20" s="19">
        <v>193425</v>
      </c>
      <c r="G20" s="19">
        <v>22150</v>
      </c>
      <c r="H20" s="19">
        <v>50000</v>
      </c>
      <c r="I20" s="19"/>
      <c r="J20" s="54">
        <f t="shared" si="0"/>
        <v>50000</v>
      </c>
      <c r="K20" s="8" t="s">
        <v>209</v>
      </c>
      <c r="L20" s="35"/>
      <c r="M20" s="32" t="s">
        <v>79</v>
      </c>
      <c r="N20" s="34"/>
    </row>
    <row r="21" spans="1:15" ht="14.25" customHeight="1" x14ac:dyDescent="0.3">
      <c r="A21" s="1">
        <v>9</v>
      </c>
      <c r="B21" s="43" t="s">
        <v>145</v>
      </c>
      <c r="C21" s="32" t="s">
        <v>51</v>
      </c>
      <c r="D21" s="96" t="s">
        <v>146</v>
      </c>
      <c r="E21" s="19">
        <v>50000</v>
      </c>
      <c r="F21" s="19">
        <v>55000</v>
      </c>
      <c r="G21" s="19">
        <v>5000</v>
      </c>
      <c r="H21" s="19"/>
      <c r="I21" s="19"/>
      <c r="J21" s="54">
        <f t="shared" si="0"/>
        <v>0</v>
      </c>
      <c r="K21" s="8"/>
      <c r="L21" s="35"/>
      <c r="M21" s="32"/>
      <c r="N21" s="34"/>
    </row>
    <row r="22" spans="1:15" ht="15" customHeight="1" x14ac:dyDescent="0.3">
      <c r="A22" s="1">
        <v>10</v>
      </c>
      <c r="B22" s="86" t="s">
        <v>142</v>
      </c>
      <c r="C22" s="87" t="s">
        <v>52</v>
      </c>
      <c r="D22" s="96" t="s">
        <v>143</v>
      </c>
      <c r="E22" s="88">
        <v>50000</v>
      </c>
      <c r="F22" s="19"/>
      <c r="G22" s="19"/>
      <c r="H22" s="19">
        <v>50000</v>
      </c>
      <c r="I22" s="88"/>
      <c r="J22" s="54">
        <f t="shared" si="0"/>
        <v>50000</v>
      </c>
      <c r="K22" s="8" t="s">
        <v>206</v>
      </c>
      <c r="L22" s="93"/>
      <c r="M22" s="9" t="s">
        <v>79</v>
      </c>
      <c r="N22" s="34"/>
    </row>
    <row r="23" spans="1:15" ht="15.75" customHeight="1" x14ac:dyDescent="0.3">
      <c r="A23" s="1">
        <v>11</v>
      </c>
      <c r="B23" s="31" t="s">
        <v>119</v>
      </c>
      <c r="C23" s="32" t="s">
        <v>53</v>
      </c>
      <c r="D23" s="96" t="s">
        <v>149</v>
      </c>
      <c r="E23" s="19">
        <v>50000</v>
      </c>
      <c r="F23" s="19">
        <v>55000</v>
      </c>
      <c r="G23" s="19">
        <v>5000</v>
      </c>
      <c r="H23" s="19"/>
      <c r="I23" s="19"/>
      <c r="J23" s="54">
        <f t="shared" si="0"/>
        <v>0</v>
      </c>
      <c r="K23" s="8"/>
      <c r="L23" s="35"/>
      <c r="M23" s="32"/>
      <c r="N23" s="34"/>
    </row>
    <row r="24" spans="1:15" ht="16.5" customHeight="1" x14ac:dyDescent="0.3">
      <c r="A24" s="1">
        <v>12</v>
      </c>
      <c r="B24" s="91" t="s">
        <v>139</v>
      </c>
      <c r="C24" s="87" t="s">
        <v>54</v>
      </c>
      <c r="D24" s="96" t="s">
        <v>140</v>
      </c>
      <c r="E24" s="88">
        <v>50000</v>
      </c>
      <c r="F24" s="19"/>
      <c r="G24" s="19"/>
      <c r="H24" s="19"/>
      <c r="I24" s="92"/>
      <c r="J24" s="54">
        <f t="shared" si="0"/>
        <v>0</v>
      </c>
      <c r="K24" s="8"/>
      <c r="L24" s="93"/>
      <c r="M24" s="32"/>
      <c r="N24" s="34"/>
    </row>
    <row r="25" spans="1:15" ht="18" customHeight="1" x14ac:dyDescent="0.3">
      <c r="A25" s="1">
        <v>13</v>
      </c>
      <c r="B25" s="31" t="s">
        <v>65</v>
      </c>
      <c r="C25" s="17" t="s">
        <v>55</v>
      </c>
      <c r="D25" s="96" t="s">
        <v>171</v>
      </c>
      <c r="E25" s="19">
        <v>50000</v>
      </c>
      <c r="F25" s="19"/>
      <c r="G25" s="19"/>
      <c r="H25" s="19">
        <v>50000</v>
      </c>
      <c r="I25" s="19"/>
      <c r="J25" s="54">
        <f t="shared" si="0"/>
        <v>50000</v>
      </c>
      <c r="K25" s="8" t="s">
        <v>207</v>
      </c>
      <c r="M25" s="32" t="s">
        <v>45</v>
      </c>
    </row>
    <row r="26" spans="1:15" ht="14.25" customHeight="1" x14ac:dyDescent="0.3">
      <c r="A26" s="194" t="s">
        <v>6</v>
      </c>
      <c r="B26" s="194"/>
      <c r="C26" s="194"/>
      <c r="D26" s="194"/>
      <c r="E26" s="97">
        <f>SUM(E13:E25)</f>
        <v>730000</v>
      </c>
      <c r="F26" s="21">
        <f>SUM(F13:F25)</f>
        <v>1807975</v>
      </c>
      <c r="G26" s="21">
        <f>SUM(G13:G25)</f>
        <v>323300</v>
      </c>
      <c r="H26" s="16">
        <f>SUM(H13:H25)</f>
        <v>370000</v>
      </c>
      <c r="I26" s="21">
        <f t="shared" ref="I26:J26" si="1">SUM(I13:I25)</f>
        <v>70000</v>
      </c>
      <c r="J26" s="16">
        <f t="shared" si="1"/>
        <v>440000</v>
      </c>
      <c r="K26" s="8" t="s">
        <v>211</v>
      </c>
      <c r="L26" s="35"/>
      <c r="M26" s="137" t="s">
        <v>46</v>
      </c>
    </row>
    <row r="27" spans="1:15" ht="13.5" customHeight="1" x14ac:dyDescent="0.25">
      <c r="A27" s="208" t="s">
        <v>42</v>
      </c>
      <c r="B27" s="208"/>
      <c r="C27" s="208"/>
      <c r="D27" s="208"/>
      <c r="E27" s="208"/>
      <c r="F27" s="208"/>
      <c r="G27" s="208"/>
      <c r="H27" s="208"/>
      <c r="I27" s="208"/>
      <c r="J27" s="54">
        <f>-J26*0.1</f>
        <v>-44000</v>
      </c>
      <c r="K27" s="18"/>
    </row>
    <row r="28" spans="1:15" ht="13.5" customHeight="1" x14ac:dyDescent="0.25">
      <c r="A28" s="209" t="s">
        <v>210</v>
      </c>
      <c r="B28" s="209"/>
      <c r="C28" s="209"/>
      <c r="D28" s="209"/>
      <c r="E28" s="209"/>
      <c r="F28" s="209"/>
      <c r="G28" s="209"/>
      <c r="H28" s="209"/>
      <c r="I28" s="209"/>
      <c r="J28" s="16">
        <v>-50000</v>
      </c>
      <c r="K28" s="18"/>
    </row>
    <row r="29" spans="1:15" ht="13.5" customHeight="1" x14ac:dyDescent="0.25">
      <c r="A29" s="209" t="s">
        <v>81</v>
      </c>
      <c r="B29" s="209"/>
      <c r="C29" s="209"/>
      <c r="D29" s="209"/>
      <c r="E29" s="209"/>
      <c r="F29" s="209"/>
      <c r="G29" s="209"/>
      <c r="H29" s="209"/>
      <c r="I29" s="209"/>
      <c r="J29" s="16">
        <f>SUM(J26:J28)</f>
        <v>346000</v>
      </c>
      <c r="K29" s="18"/>
    </row>
    <row r="30" spans="1:15" ht="13.5" customHeight="1" x14ac:dyDescent="0.25">
      <c r="K30" s="18"/>
    </row>
    <row r="31" spans="1:15" ht="15.75" customHeight="1" x14ac:dyDescent="0.25">
      <c r="A31" s="201" t="s">
        <v>216</v>
      </c>
      <c r="B31" s="201"/>
      <c r="C31" s="201"/>
      <c r="D31" s="201"/>
      <c r="E31" s="201"/>
      <c r="F31" s="201"/>
      <c r="G31" s="201"/>
      <c r="H31" s="201"/>
      <c r="I31" s="201"/>
      <c r="J31" s="201"/>
      <c r="K31" s="201"/>
    </row>
  </sheetData>
  <mergeCells count="13">
    <mergeCell ref="A31:K31"/>
    <mergeCell ref="A1:K1"/>
    <mergeCell ref="A3:K3"/>
    <mergeCell ref="A4:G4"/>
    <mergeCell ref="H4:J4"/>
    <mergeCell ref="J7:K7"/>
    <mergeCell ref="F8:K8"/>
    <mergeCell ref="A10:K10"/>
    <mergeCell ref="A11:K11"/>
    <mergeCell ref="A26:D26"/>
    <mergeCell ref="A27:I27"/>
    <mergeCell ref="A28:I28"/>
    <mergeCell ref="A29:I29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A3" zoomScaleNormal="100" workbookViewId="0">
      <selection activeCell="E33" sqref="E33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.7109375" hidden="1" customWidth="1"/>
    <col min="13" max="13" width="14.7109375" style="132" bestFit="1" customWidth="1"/>
  </cols>
  <sheetData>
    <row r="1" spans="1:20" ht="18.75" hidden="1" customHeight="1" x14ac:dyDescent="0.25">
      <c r="A1" s="200" t="s">
        <v>184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20" ht="5.25" hidden="1" customHeight="1" x14ac:dyDescent="0.25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</row>
    <row r="3" spans="1:20" ht="18.75" customHeight="1" x14ac:dyDescent="0.25">
      <c r="A3" s="200" t="s">
        <v>212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</row>
    <row r="4" spans="1:20" ht="19.5" customHeight="1" x14ac:dyDescent="0.35">
      <c r="A4" s="202" t="s">
        <v>15</v>
      </c>
      <c r="B4" s="202"/>
      <c r="C4" s="202"/>
      <c r="D4" s="202"/>
      <c r="E4" s="202"/>
      <c r="F4" s="202"/>
      <c r="G4" s="202"/>
      <c r="H4" s="202" t="s">
        <v>16</v>
      </c>
      <c r="I4" s="202"/>
      <c r="J4" s="202"/>
      <c r="K4" s="144"/>
    </row>
    <row r="5" spans="1:20" ht="5.25" customHeight="1" x14ac:dyDescent="0.4">
      <c r="A5" s="143"/>
      <c r="B5" s="143"/>
      <c r="C5" s="143"/>
      <c r="D5" s="143"/>
      <c r="E5" s="143"/>
      <c r="F5" s="143"/>
      <c r="G5" s="143"/>
      <c r="H5" s="141"/>
      <c r="I5" s="141"/>
      <c r="J5" s="140"/>
      <c r="K5" s="140"/>
    </row>
    <row r="6" spans="1:20" ht="13.5" customHeight="1" x14ac:dyDescent="0.3">
      <c r="A6" s="4" t="s">
        <v>11</v>
      </c>
      <c r="E6" s="5"/>
      <c r="I6" s="5"/>
    </row>
    <row r="7" spans="1:20" ht="11.25" customHeight="1" x14ac:dyDescent="0.3">
      <c r="A7" s="4" t="s">
        <v>12</v>
      </c>
      <c r="J7" s="193"/>
      <c r="K7" s="193"/>
      <c r="M7" s="38"/>
    </row>
    <row r="8" spans="1:20" ht="13.5" customHeight="1" x14ac:dyDescent="0.3">
      <c r="A8" s="4" t="s">
        <v>13</v>
      </c>
      <c r="D8" s="141" t="s">
        <v>18</v>
      </c>
      <c r="E8" s="141"/>
      <c r="F8" s="203" t="s">
        <v>217</v>
      </c>
      <c r="G8" s="203"/>
      <c r="H8" s="203"/>
      <c r="I8" s="203"/>
      <c r="J8" s="203"/>
      <c r="K8" s="203"/>
      <c r="M8" s="38"/>
      <c r="N8" s="34"/>
    </row>
    <row r="9" spans="1:20" ht="3" customHeight="1" x14ac:dyDescent="0.3">
      <c r="A9" s="4"/>
      <c r="D9" s="141"/>
      <c r="E9" s="141"/>
      <c r="F9" s="141"/>
      <c r="G9" s="141"/>
      <c r="H9" s="141"/>
      <c r="I9" s="141"/>
      <c r="J9" s="141"/>
      <c r="K9" s="133"/>
    </row>
    <row r="10" spans="1:20" ht="15.75" customHeight="1" x14ac:dyDescent="0.3">
      <c r="A10" s="193" t="s">
        <v>17</v>
      </c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M10" s="38"/>
      <c r="N10" s="34"/>
    </row>
    <row r="11" spans="1:20" ht="15.75" customHeight="1" x14ac:dyDescent="0.3">
      <c r="A11" s="193" t="s">
        <v>43</v>
      </c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N11" s="34"/>
    </row>
    <row r="12" spans="1:20" ht="12.75" customHeight="1" x14ac:dyDescent="0.25">
      <c r="A12" s="6" t="s">
        <v>0</v>
      </c>
      <c r="B12" s="2" t="s">
        <v>1</v>
      </c>
      <c r="C12" s="28" t="s">
        <v>10</v>
      </c>
      <c r="D12" s="2" t="s">
        <v>9</v>
      </c>
      <c r="E12" s="2" t="s">
        <v>2</v>
      </c>
      <c r="F12" s="2" t="s">
        <v>3</v>
      </c>
      <c r="G12" s="27" t="s">
        <v>62</v>
      </c>
      <c r="H12" s="11" t="s">
        <v>8</v>
      </c>
      <c r="I12" s="2" t="s">
        <v>5</v>
      </c>
      <c r="J12" s="10" t="s">
        <v>4</v>
      </c>
      <c r="K12" s="2" t="s">
        <v>7</v>
      </c>
      <c r="M12" s="36" t="s">
        <v>14</v>
      </c>
      <c r="N12" s="34"/>
    </row>
    <row r="13" spans="1:20" ht="16.5" customHeight="1" x14ac:dyDescent="0.3">
      <c r="A13" s="1">
        <v>1</v>
      </c>
      <c r="B13" s="29" t="s">
        <v>64</v>
      </c>
      <c r="C13" s="32">
        <v>2</v>
      </c>
      <c r="D13" s="96" t="s">
        <v>160</v>
      </c>
      <c r="E13" s="19">
        <v>70000</v>
      </c>
      <c r="F13" s="19">
        <v>728000</v>
      </c>
      <c r="G13" s="33">
        <v>98000</v>
      </c>
      <c r="H13" s="19"/>
      <c r="I13" s="25"/>
      <c r="J13" s="54">
        <f t="shared" ref="J13:J21" si="0">SUM(H13:I13)</f>
        <v>0</v>
      </c>
      <c r="K13" s="8"/>
      <c r="M13" s="24"/>
      <c r="N13" s="34"/>
      <c r="O13" s="34"/>
      <c r="P13" s="34"/>
    </row>
    <row r="14" spans="1:20" ht="15.75" customHeight="1" x14ac:dyDescent="0.3">
      <c r="A14" s="1">
        <v>2</v>
      </c>
      <c r="B14" s="29" t="s">
        <v>116</v>
      </c>
      <c r="C14" s="32">
        <v>3</v>
      </c>
      <c r="D14" s="96" t="s">
        <v>161</v>
      </c>
      <c r="E14" s="19">
        <v>70000</v>
      </c>
      <c r="F14" s="19">
        <v>231000</v>
      </c>
      <c r="G14" s="19">
        <v>21000</v>
      </c>
      <c r="H14" s="19"/>
      <c r="I14" s="33">
        <v>120000</v>
      </c>
      <c r="J14" s="54">
        <f t="shared" si="0"/>
        <v>120000</v>
      </c>
      <c r="K14" s="8"/>
      <c r="M14" s="24" t="s">
        <v>214</v>
      </c>
      <c r="N14" s="34"/>
      <c r="O14" s="34"/>
    </row>
    <row r="15" spans="1:20" ht="15.75" customHeight="1" x14ac:dyDescent="0.3">
      <c r="A15" s="1">
        <v>3</v>
      </c>
      <c r="B15" s="30" t="s">
        <v>70</v>
      </c>
      <c r="C15" s="32">
        <v>5</v>
      </c>
      <c r="D15" s="96" t="s">
        <v>172</v>
      </c>
      <c r="E15" s="19">
        <v>70000</v>
      </c>
      <c r="F15" s="19">
        <v>126000</v>
      </c>
      <c r="G15" s="19">
        <v>56000</v>
      </c>
      <c r="H15" s="19">
        <v>70000</v>
      </c>
      <c r="I15" s="19">
        <v>70000</v>
      </c>
      <c r="J15" s="54">
        <f t="shared" si="0"/>
        <v>140000</v>
      </c>
      <c r="K15" s="8" t="s">
        <v>218</v>
      </c>
      <c r="M15" s="32" t="s">
        <v>45</v>
      </c>
      <c r="N15" s="34"/>
      <c r="O15" s="34"/>
    </row>
    <row r="16" spans="1:20" ht="15" customHeight="1" x14ac:dyDescent="0.3">
      <c r="A16" s="1">
        <v>4</v>
      </c>
      <c r="B16" s="31" t="s">
        <v>73</v>
      </c>
      <c r="C16" s="32">
        <v>8</v>
      </c>
      <c r="D16" s="96" t="s">
        <v>173</v>
      </c>
      <c r="E16" s="19">
        <v>70000</v>
      </c>
      <c r="F16" s="19">
        <v>168000</v>
      </c>
      <c r="G16" s="19">
        <v>98000</v>
      </c>
      <c r="H16" s="19">
        <v>70000</v>
      </c>
      <c r="I16" s="19">
        <v>70000</v>
      </c>
      <c r="J16" s="54">
        <f t="shared" si="0"/>
        <v>140000</v>
      </c>
      <c r="K16" s="8" t="s">
        <v>221</v>
      </c>
      <c r="M16" s="32" t="s">
        <v>45</v>
      </c>
      <c r="N16" s="34"/>
      <c r="O16" s="34"/>
      <c r="Q16" s="63"/>
      <c r="R16" s="63"/>
      <c r="S16" s="63"/>
      <c r="T16" s="63"/>
    </row>
    <row r="17" spans="1:15" ht="15.75" customHeight="1" x14ac:dyDescent="0.3">
      <c r="A17" s="1">
        <v>5</v>
      </c>
      <c r="B17" s="30" t="s">
        <v>124</v>
      </c>
      <c r="C17" s="32" t="s">
        <v>47</v>
      </c>
      <c r="D17" s="96" t="s">
        <v>157</v>
      </c>
      <c r="E17" s="19">
        <v>50000</v>
      </c>
      <c r="F17" s="19">
        <v>165000</v>
      </c>
      <c r="G17" s="19">
        <v>15000</v>
      </c>
      <c r="H17" s="19">
        <v>50000</v>
      </c>
      <c r="I17" s="19"/>
      <c r="J17" s="54">
        <f t="shared" si="0"/>
        <v>50000</v>
      </c>
      <c r="K17" s="8" t="s">
        <v>225</v>
      </c>
      <c r="M17" s="32" t="s">
        <v>223</v>
      </c>
      <c r="N17" s="34"/>
      <c r="O17" s="34"/>
    </row>
    <row r="18" spans="1:15" ht="14.25" customHeight="1" x14ac:dyDescent="0.3">
      <c r="A18" s="1">
        <v>6</v>
      </c>
      <c r="B18" s="31" t="s">
        <v>121</v>
      </c>
      <c r="C18" s="32" t="s">
        <v>48</v>
      </c>
      <c r="D18" s="96" t="s">
        <v>197</v>
      </c>
      <c r="E18" s="19">
        <v>50000</v>
      </c>
      <c r="F18" s="19"/>
      <c r="G18" s="19"/>
      <c r="H18" s="19"/>
      <c r="I18" s="19"/>
      <c r="J18" s="54">
        <f t="shared" si="0"/>
        <v>0</v>
      </c>
      <c r="K18" s="8" t="s">
        <v>204</v>
      </c>
      <c r="M18" s="32" t="s">
        <v>79</v>
      </c>
      <c r="N18" s="34"/>
    </row>
    <row r="19" spans="1:15" ht="15" customHeight="1" x14ac:dyDescent="0.3">
      <c r="A19" s="1">
        <v>7</v>
      </c>
      <c r="B19" s="26" t="s">
        <v>69</v>
      </c>
      <c r="C19" s="32" t="s">
        <v>49</v>
      </c>
      <c r="D19" s="96" t="s">
        <v>159</v>
      </c>
      <c r="E19" s="19">
        <v>50000</v>
      </c>
      <c r="F19" s="19">
        <v>115550</v>
      </c>
      <c r="G19" s="19">
        <v>32150</v>
      </c>
      <c r="H19" s="19">
        <v>50000</v>
      </c>
      <c r="I19" s="19"/>
      <c r="J19" s="54">
        <f t="shared" si="0"/>
        <v>50000</v>
      </c>
      <c r="K19" s="8" t="s">
        <v>222</v>
      </c>
      <c r="L19" s="35"/>
      <c r="M19" s="32" t="s">
        <v>79</v>
      </c>
    </row>
    <row r="20" spans="1:15" ht="14.25" customHeight="1" x14ac:dyDescent="0.3">
      <c r="A20" s="1">
        <v>8</v>
      </c>
      <c r="B20" s="31" t="s">
        <v>67</v>
      </c>
      <c r="C20" s="32" t="s">
        <v>50</v>
      </c>
      <c r="D20" s="96" t="s">
        <v>164</v>
      </c>
      <c r="E20" s="19">
        <v>50000</v>
      </c>
      <c r="F20" s="19">
        <v>193425</v>
      </c>
      <c r="G20" s="19">
        <v>22150</v>
      </c>
      <c r="H20" s="19">
        <v>50000</v>
      </c>
      <c r="I20" s="19"/>
      <c r="J20" s="54">
        <f t="shared" si="0"/>
        <v>50000</v>
      </c>
      <c r="K20" s="8" t="s">
        <v>222</v>
      </c>
      <c r="L20" s="35"/>
      <c r="M20" s="32" t="s">
        <v>79</v>
      </c>
      <c r="N20" s="34"/>
    </row>
    <row r="21" spans="1:15" ht="14.25" customHeight="1" x14ac:dyDescent="0.3">
      <c r="A21" s="1">
        <v>9</v>
      </c>
      <c r="B21" s="43" t="s">
        <v>145</v>
      </c>
      <c r="C21" s="32" t="s">
        <v>51</v>
      </c>
      <c r="D21" s="96" t="s">
        <v>146</v>
      </c>
      <c r="E21" s="19">
        <v>50000</v>
      </c>
      <c r="F21" s="19">
        <v>110000</v>
      </c>
      <c r="G21" s="19">
        <v>10000</v>
      </c>
      <c r="H21" s="19">
        <v>50000</v>
      </c>
      <c r="I21" s="33">
        <v>100000</v>
      </c>
      <c r="J21" s="54">
        <f t="shared" si="0"/>
        <v>150000</v>
      </c>
      <c r="K21" s="8" t="s">
        <v>222</v>
      </c>
      <c r="L21" s="35"/>
      <c r="M21" s="32" t="s">
        <v>223</v>
      </c>
      <c r="N21" s="34"/>
    </row>
    <row r="22" spans="1:15" ht="15" customHeight="1" x14ac:dyDescent="0.3">
      <c r="A22" s="1">
        <v>10</v>
      </c>
      <c r="B22" s="86" t="s">
        <v>142</v>
      </c>
      <c r="C22" s="87" t="s">
        <v>52</v>
      </c>
      <c r="D22" s="96" t="s">
        <v>143</v>
      </c>
      <c r="E22" s="88">
        <v>50000</v>
      </c>
      <c r="F22" s="19"/>
      <c r="G22" s="19"/>
      <c r="H22" s="19">
        <v>50000</v>
      </c>
      <c r="I22" s="88"/>
      <c r="J22" s="54">
        <f t="shared" ref="J22:J25" si="1">SUM(H22:I22)</f>
        <v>50000</v>
      </c>
      <c r="K22" s="8" t="s">
        <v>206</v>
      </c>
      <c r="L22" s="93"/>
      <c r="M22" s="9" t="s">
        <v>79</v>
      </c>
      <c r="N22" s="34"/>
    </row>
    <row r="23" spans="1:15" ht="15.75" customHeight="1" x14ac:dyDescent="0.3">
      <c r="A23" s="1">
        <v>11</v>
      </c>
      <c r="B23" s="31" t="s">
        <v>215</v>
      </c>
      <c r="C23" s="32" t="s">
        <v>53</v>
      </c>
      <c r="D23" s="96" t="s">
        <v>149</v>
      </c>
      <c r="E23" s="19">
        <v>50000</v>
      </c>
      <c r="F23" s="19">
        <v>110000</v>
      </c>
      <c r="G23" s="19">
        <v>10000</v>
      </c>
      <c r="H23" s="19">
        <v>50000</v>
      </c>
      <c r="I23" s="19">
        <v>50000</v>
      </c>
      <c r="J23" s="54">
        <f t="shared" si="1"/>
        <v>100000</v>
      </c>
      <c r="K23" s="8" t="s">
        <v>211</v>
      </c>
      <c r="L23" s="35"/>
      <c r="M23" s="9" t="s">
        <v>219</v>
      </c>
      <c r="N23" s="34"/>
    </row>
    <row r="24" spans="1:15" ht="16.5" customHeight="1" x14ac:dyDescent="0.3">
      <c r="A24" s="1">
        <v>12</v>
      </c>
      <c r="B24" s="91" t="s">
        <v>139</v>
      </c>
      <c r="C24" s="87" t="s">
        <v>54</v>
      </c>
      <c r="D24" s="96" t="s">
        <v>140</v>
      </c>
      <c r="E24" s="88">
        <v>50000</v>
      </c>
      <c r="F24" s="19">
        <v>55000</v>
      </c>
      <c r="G24" s="19">
        <v>5000</v>
      </c>
      <c r="H24" s="19">
        <v>50000</v>
      </c>
      <c r="I24" s="88">
        <v>50000</v>
      </c>
      <c r="J24" s="54">
        <f t="shared" si="1"/>
        <v>100000</v>
      </c>
      <c r="K24" s="8" t="s">
        <v>220</v>
      </c>
      <c r="L24" s="93"/>
      <c r="M24" s="24" t="s">
        <v>213</v>
      </c>
      <c r="N24" s="34"/>
    </row>
    <row r="25" spans="1:15" ht="18" customHeight="1" x14ac:dyDescent="0.3">
      <c r="A25" s="1">
        <v>13</v>
      </c>
      <c r="B25" s="31" t="s">
        <v>65</v>
      </c>
      <c r="C25" s="17" t="s">
        <v>55</v>
      </c>
      <c r="D25" s="96" t="s">
        <v>171</v>
      </c>
      <c r="E25" s="19">
        <v>50000</v>
      </c>
      <c r="F25" s="19"/>
      <c r="G25" s="19"/>
      <c r="H25" s="19">
        <v>50000</v>
      </c>
      <c r="I25" s="19"/>
      <c r="J25" s="54">
        <f t="shared" si="1"/>
        <v>50000</v>
      </c>
      <c r="K25" s="8" t="s">
        <v>220</v>
      </c>
      <c r="M25" s="32" t="s">
        <v>79</v>
      </c>
    </row>
    <row r="26" spans="1:15" ht="14.25" customHeight="1" x14ac:dyDescent="0.3">
      <c r="A26" s="194" t="s">
        <v>6</v>
      </c>
      <c r="B26" s="194"/>
      <c r="C26" s="194"/>
      <c r="D26" s="194"/>
      <c r="E26" s="97">
        <f>SUM(E13:E25)</f>
        <v>730000</v>
      </c>
      <c r="F26" s="21">
        <f>SUM(F13:F25)</f>
        <v>2001975</v>
      </c>
      <c r="G26" s="21">
        <f>SUM(G13:G25)</f>
        <v>367300</v>
      </c>
      <c r="H26" s="21">
        <f t="shared" ref="H26:I26" si="2">SUM(H13:H25)</f>
        <v>540000</v>
      </c>
      <c r="I26" s="21">
        <f t="shared" si="2"/>
        <v>460000</v>
      </c>
      <c r="J26" s="21">
        <f>SUM(J13:J25)</f>
        <v>1000000</v>
      </c>
      <c r="K26" s="8" t="s">
        <v>227</v>
      </c>
      <c r="L26" s="35"/>
      <c r="M26" s="142" t="s">
        <v>46</v>
      </c>
    </row>
    <row r="27" spans="1:15" ht="13.5" customHeight="1" x14ac:dyDescent="0.25">
      <c r="A27" s="208" t="s">
        <v>42</v>
      </c>
      <c r="B27" s="208"/>
      <c r="C27" s="208"/>
      <c r="D27" s="208"/>
      <c r="E27" s="208"/>
      <c r="F27" s="208"/>
      <c r="G27" s="208"/>
      <c r="H27" s="208"/>
      <c r="I27" s="208"/>
      <c r="J27" s="54">
        <f>-J26*0.1</f>
        <v>-100000</v>
      </c>
      <c r="K27" s="18"/>
    </row>
    <row r="28" spans="1:15" ht="13.5" customHeight="1" x14ac:dyDescent="0.25">
      <c r="A28" s="209" t="s">
        <v>81</v>
      </c>
      <c r="B28" s="209"/>
      <c r="C28" s="209"/>
      <c r="D28" s="209"/>
      <c r="E28" s="209"/>
      <c r="F28" s="209"/>
      <c r="G28" s="209"/>
      <c r="H28" s="209"/>
      <c r="I28" s="209"/>
      <c r="J28" s="16">
        <f>SUM(J26:J27)</f>
        <v>900000</v>
      </c>
      <c r="K28" s="18"/>
    </row>
    <row r="29" spans="1:15" ht="13.5" customHeight="1" x14ac:dyDescent="0.25">
      <c r="K29" s="18"/>
    </row>
    <row r="30" spans="1:15" ht="18.75" x14ac:dyDescent="0.3">
      <c r="A30" s="1">
        <v>9</v>
      </c>
      <c r="B30" s="43" t="s">
        <v>145</v>
      </c>
      <c r="C30" s="32" t="s">
        <v>51</v>
      </c>
      <c r="D30" s="96" t="s">
        <v>146</v>
      </c>
      <c r="E30" s="19">
        <v>10000</v>
      </c>
      <c r="F30" s="25">
        <v>290000</v>
      </c>
      <c r="G30" s="227" t="s">
        <v>224</v>
      </c>
      <c r="H30" s="228"/>
      <c r="I30" s="228"/>
      <c r="J30" s="229"/>
      <c r="K30" s="8" t="s">
        <v>222</v>
      </c>
      <c r="L30" s="35"/>
      <c r="M30" s="32" t="s">
        <v>223</v>
      </c>
    </row>
    <row r="31" spans="1:15" x14ac:dyDescent="0.25">
      <c r="A31" s="226" t="s">
        <v>226</v>
      </c>
      <c r="B31" s="226"/>
      <c r="C31" s="226"/>
      <c r="D31" s="226"/>
      <c r="E31" s="226"/>
      <c r="F31" s="226"/>
      <c r="G31" s="226"/>
      <c r="H31" s="226"/>
      <c r="I31" s="226"/>
      <c r="J31" s="226"/>
      <c r="K31" s="226"/>
      <c r="L31" s="226"/>
      <c r="M31" s="226"/>
    </row>
    <row r="32" spans="1:15" x14ac:dyDescent="0.25">
      <c r="H32" s="34"/>
    </row>
  </sheetData>
  <mergeCells count="13">
    <mergeCell ref="A31:M31"/>
    <mergeCell ref="G30:J30"/>
    <mergeCell ref="F8:K8"/>
    <mergeCell ref="A1:K1"/>
    <mergeCell ref="A3:K3"/>
    <mergeCell ref="A4:G4"/>
    <mergeCell ref="H4:J4"/>
    <mergeCell ref="J7:K7"/>
    <mergeCell ref="A10:K10"/>
    <mergeCell ref="A11:K11"/>
    <mergeCell ref="A26:D26"/>
    <mergeCell ref="A27:I27"/>
    <mergeCell ref="A28:I28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3" zoomScaleNormal="100" workbookViewId="0">
      <selection activeCell="H38" sqref="H37:H38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.7109375" hidden="1" customWidth="1"/>
    <col min="13" max="13" width="14.7109375" style="132" bestFit="1" customWidth="1"/>
  </cols>
  <sheetData>
    <row r="1" spans="1:20" ht="18.75" hidden="1" customHeight="1" x14ac:dyDescent="0.25">
      <c r="A1" s="200" t="s">
        <v>184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20" ht="5.25" hidden="1" customHeight="1" x14ac:dyDescent="0.25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</row>
    <row r="3" spans="1:20" ht="18.75" customHeight="1" x14ac:dyDescent="0.25">
      <c r="A3" s="200" t="s">
        <v>228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</row>
    <row r="4" spans="1:20" ht="19.5" customHeight="1" x14ac:dyDescent="0.35">
      <c r="A4" s="202" t="s">
        <v>15</v>
      </c>
      <c r="B4" s="202"/>
      <c r="C4" s="202"/>
      <c r="D4" s="202"/>
      <c r="E4" s="202"/>
      <c r="F4" s="202"/>
      <c r="G4" s="202"/>
      <c r="H4" s="202" t="s">
        <v>16</v>
      </c>
      <c r="I4" s="202"/>
      <c r="J4" s="202"/>
      <c r="K4" s="149"/>
    </row>
    <row r="5" spans="1:20" ht="5.25" customHeight="1" x14ac:dyDescent="0.4">
      <c r="A5" s="148"/>
      <c r="B5" s="148"/>
      <c r="C5" s="148"/>
      <c r="D5" s="148"/>
      <c r="E5" s="148"/>
      <c r="F5" s="148"/>
      <c r="G5" s="148"/>
      <c r="H5" s="146"/>
      <c r="I5" s="146"/>
      <c r="J5" s="145"/>
      <c r="K5" s="145"/>
    </row>
    <row r="6" spans="1:20" ht="13.5" customHeight="1" x14ac:dyDescent="0.3">
      <c r="A6" s="4" t="s">
        <v>11</v>
      </c>
      <c r="E6" s="5"/>
      <c r="I6" s="5"/>
    </row>
    <row r="7" spans="1:20" ht="11.25" customHeight="1" x14ac:dyDescent="0.3">
      <c r="A7" s="4" t="s">
        <v>12</v>
      </c>
      <c r="J7" s="193"/>
      <c r="K7" s="193"/>
      <c r="M7" s="38"/>
    </row>
    <row r="8" spans="1:20" ht="13.5" customHeight="1" x14ac:dyDescent="0.3">
      <c r="A8" s="4" t="s">
        <v>13</v>
      </c>
      <c r="D8" s="146" t="s">
        <v>18</v>
      </c>
      <c r="E8" s="146"/>
      <c r="F8" s="203" t="s">
        <v>217</v>
      </c>
      <c r="G8" s="203"/>
      <c r="H8" s="203"/>
      <c r="I8" s="203"/>
      <c r="J8" s="203"/>
      <c r="K8" s="203"/>
      <c r="M8" s="38"/>
      <c r="N8" s="34"/>
    </row>
    <row r="9" spans="1:20" ht="3" customHeight="1" x14ac:dyDescent="0.3">
      <c r="A9" s="4"/>
      <c r="D9" s="146"/>
      <c r="E9" s="146"/>
      <c r="F9" s="146"/>
      <c r="G9" s="146"/>
      <c r="H9" s="146"/>
      <c r="I9" s="146"/>
      <c r="J9" s="146"/>
      <c r="K9" s="133"/>
    </row>
    <row r="10" spans="1:20" ht="15.75" customHeight="1" x14ac:dyDescent="0.3">
      <c r="A10" s="193" t="s">
        <v>17</v>
      </c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M10" s="38"/>
      <c r="N10" s="34"/>
    </row>
    <row r="11" spans="1:20" ht="15.75" customHeight="1" x14ac:dyDescent="0.3">
      <c r="A11" s="193" t="s">
        <v>43</v>
      </c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N11" s="34"/>
    </row>
    <row r="12" spans="1:20" ht="12.75" customHeight="1" x14ac:dyDescent="0.25">
      <c r="A12" s="6" t="s">
        <v>0</v>
      </c>
      <c r="B12" s="2" t="s">
        <v>1</v>
      </c>
      <c r="C12" s="28" t="s">
        <v>10</v>
      </c>
      <c r="D12" s="2" t="s">
        <v>9</v>
      </c>
      <c r="E12" s="2" t="s">
        <v>2</v>
      </c>
      <c r="F12" s="2" t="s">
        <v>3</v>
      </c>
      <c r="G12" s="27" t="s">
        <v>62</v>
      </c>
      <c r="H12" s="11" t="s">
        <v>8</v>
      </c>
      <c r="I12" s="2" t="s">
        <v>5</v>
      </c>
      <c r="J12" s="10" t="s">
        <v>4</v>
      </c>
      <c r="K12" s="2" t="s">
        <v>7</v>
      </c>
      <c r="M12" s="36" t="s">
        <v>14</v>
      </c>
      <c r="N12" s="34"/>
    </row>
    <row r="13" spans="1:20" ht="16.5" customHeight="1" x14ac:dyDescent="0.3">
      <c r="A13" s="1">
        <v>1</v>
      </c>
      <c r="B13" s="29" t="s">
        <v>64</v>
      </c>
      <c r="C13" s="32">
        <v>2</v>
      </c>
      <c r="D13" s="96" t="s">
        <v>160</v>
      </c>
      <c r="E13" s="19">
        <v>70000</v>
      </c>
      <c r="F13" s="19">
        <v>805000</v>
      </c>
      <c r="G13" s="33">
        <v>105000</v>
      </c>
      <c r="H13" s="19"/>
      <c r="I13" s="25"/>
      <c r="J13" s="54">
        <f t="shared" ref="J13:J25" si="0">H13+I13</f>
        <v>0</v>
      </c>
      <c r="K13" s="8"/>
      <c r="M13" s="24"/>
      <c r="N13" s="34"/>
      <c r="O13" s="34"/>
      <c r="P13" s="34"/>
    </row>
    <row r="14" spans="1:20" ht="15.75" customHeight="1" x14ac:dyDescent="0.3">
      <c r="A14" s="1">
        <v>2</v>
      </c>
      <c r="B14" s="29" t="s">
        <v>116</v>
      </c>
      <c r="C14" s="32">
        <v>3</v>
      </c>
      <c r="D14" s="96" t="s">
        <v>161</v>
      </c>
      <c r="E14" s="19">
        <v>70000</v>
      </c>
      <c r="F14" s="19">
        <v>181000</v>
      </c>
      <c r="G14" s="19">
        <v>21000</v>
      </c>
      <c r="H14" s="19"/>
      <c r="I14" s="33"/>
      <c r="J14" s="54">
        <f t="shared" si="0"/>
        <v>0</v>
      </c>
      <c r="K14" s="8"/>
      <c r="M14" s="24"/>
      <c r="N14" s="34"/>
      <c r="O14" s="34"/>
    </row>
    <row r="15" spans="1:20" ht="15.75" customHeight="1" x14ac:dyDescent="0.3">
      <c r="A15" s="1">
        <v>3</v>
      </c>
      <c r="B15" s="30" t="s">
        <v>70</v>
      </c>
      <c r="C15" s="32">
        <v>5</v>
      </c>
      <c r="D15" s="96" t="s">
        <v>172</v>
      </c>
      <c r="E15" s="19">
        <v>70000</v>
      </c>
      <c r="F15" s="19">
        <v>56000</v>
      </c>
      <c r="G15" s="19">
        <v>56000</v>
      </c>
      <c r="H15" s="19">
        <v>70000</v>
      </c>
      <c r="I15" s="19"/>
      <c r="J15" s="54">
        <f t="shared" si="0"/>
        <v>70000</v>
      </c>
      <c r="K15" s="8" t="s">
        <v>244</v>
      </c>
      <c r="M15" s="32" t="s">
        <v>79</v>
      </c>
      <c r="N15" s="34"/>
      <c r="O15" s="34"/>
    </row>
    <row r="16" spans="1:20" ht="15" customHeight="1" x14ac:dyDescent="0.3">
      <c r="A16" s="1">
        <v>4</v>
      </c>
      <c r="B16" s="31" t="s">
        <v>73</v>
      </c>
      <c r="C16" s="32">
        <v>8</v>
      </c>
      <c r="D16" s="96" t="s">
        <v>173</v>
      </c>
      <c r="E16" s="19">
        <v>70000</v>
      </c>
      <c r="F16" s="19">
        <v>98000</v>
      </c>
      <c r="G16" s="19">
        <v>98000</v>
      </c>
      <c r="H16" s="19"/>
      <c r="I16" s="19">
        <v>70000</v>
      </c>
      <c r="J16" s="54">
        <f t="shared" si="0"/>
        <v>70000</v>
      </c>
      <c r="K16" s="8"/>
      <c r="M16" s="24" t="s">
        <v>237</v>
      </c>
      <c r="N16" s="34"/>
      <c r="O16" s="34"/>
      <c r="Q16" s="63"/>
      <c r="R16" s="63"/>
      <c r="S16" s="63"/>
      <c r="T16" s="63"/>
    </row>
    <row r="17" spans="1:15" ht="15.75" customHeight="1" x14ac:dyDescent="0.3">
      <c r="A17" s="1">
        <v>5</v>
      </c>
      <c r="B17" s="30" t="s">
        <v>124</v>
      </c>
      <c r="C17" s="32" t="s">
        <v>47</v>
      </c>
      <c r="D17" s="96" t="s">
        <v>157</v>
      </c>
      <c r="E17" s="19">
        <v>50000</v>
      </c>
      <c r="F17" s="19">
        <v>170000</v>
      </c>
      <c r="G17" s="19">
        <v>20000</v>
      </c>
      <c r="H17" s="19">
        <v>50000</v>
      </c>
      <c r="I17" s="19"/>
      <c r="J17" s="54">
        <f t="shared" si="0"/>
        <v>50000</v>
      </c>
      <c r="K17" s="8" t="s">
        <v>244</v>
      </c>
      <c r="M17" s="32" t="s">
        <v>223</v>
      </c>
      <c r="N17" s="34"/>
      <c r="O17" s="34"/>
    </row>
    <row r="18" spans="1:15" ht="14.25" customHeight="1" x14ac:dyDescent="0.3">
      <c r="A18" s="1">
        <v>6</v>
      </c>
      <c r="B18" s="31" t="s">
        <v>121</v>
      </c>
      <c r="C18" s="32" t="s">
        <v>48</v>
      </c>
      <c r="D18" s="96" t="s">
        <v>197</v>
      </c>
      <c r="E18" s="19">
        <v>50000</v>
      </c>
      <c r="F18" s="19"/>
      <c r="G18" s="19"/>
      <c r="H18" s="19"/>
      <c r="I18" s="19"/>
      <c r="J18" s="54">
        <f t="shared" si="0"/>
        <v>0</v>
      </c>
      <c r="K18" s="8"/>
      <c r="M18" s="32"/>
      <c r="N18" s="34"/>
    </row>
    <row r="19" spans="1:15" ht="15" customHeight="1" x14ac:dyDescent="0.3">
      <c r="A19" s="1">
        <v>7</v>
      </c>
      <c r="B19" s="26" t="s">
        <v>69</v>
      </c>
      <c r="C19" s="32" t="s">
        <v>49</v>
      </c>
      <c r="D19" s="96" t="s">
        <v>159</v>
      </c>
      <c r="E19" s="19">
        <v>50000</v>
      </c>
      <c r="F19" s="19">
        <v>119000</v>
      </c>
      <c r="G19" s="19">
        <v>39000</v>
      </c>
      <c r="H19" s="19">
        <v>50000</v>
      </c>
      <c r="I19" s="19"/>
      <c r="J19" s="54">
        <f t="shared" si="0"/>
        <v>50000</v>
      </c>
      <c r="K19" s="8" t="s">
        <v>244</v>
      </c>
      <c r="L19" s="35"/>
      <c r="M19" s="32" t="s">
        <v>45</v>
      </c>
    </row>
    <row r="20" spans="1:15" ht="14.25" customHeight="1" x14ac:dyDescent="0.3">
      <c r="A20" s="1">
        <v>8</v>
      </c>
      <c r="B20" s="31" t="s">
        <v>67</v>
      </c>
      <c r="C20" s="32" t="s">
        <v>50</v>
      </c>
      <c r="D20" s="96" t="s">
        <v>164</v>
      </c>
      <c r="E20" s="19">
        <v>50000</v>
      </c>
      <c r="F20" s="19">
        <v>220000</v>
      </c>
      <c r="G20" s="19">
        <v>30000</v>
      </c>
      <c r="H20" s="19">
        <v>50000</v>
      </c>
      <c r="I20" s="19"/>
      <c r="J20" s="54">
        <f t="shared" si="0"/>
        <v>50000</v>
      </c>
      <c r="K20" s="8" t="s">
        <v>244</v>
      </c>
      <c r="L20" s="35"/>
      <c r="M20" s="32" t="s">
        <v>45</v>
      </c>
      <c r="N20" s="34"/>
    </row>
    <row r="21" spans="1:15" ht="14.25" customHeight="1" x14ac:dyDescent="0.3">
      <c r="A21" s="1">
        <v>9</v>
      </c>
      <c r="B21" s="43" t="s">
        <v>145</v>
      </c>
      <c r="C21" s="32" t="s">
        <v>51</v>
      </c>
      <c r="D21" s="96" t="s">
        <v>146</v>
      </c>
      <c r="E21" s="19">
        <v>50000</v>
      </c>
      <c r="F21" s="19"/>
      <c r="G21" s="19"/>
      <c r="H21" s="19">
        <v>50000</v>
      </c>
      <c r="I21" s="33"/>
      <c r="J21" s="54">
        <f t="shared" si="0"/>
        <v>50000</v>
      </c>
      <c r="K21" s="8" t="s">
        <v>222</v>
      </c>
      <c r="L21" s="35"/>
      <c r="M21" s="32" t="s">
        <v>223</v>
      </c>
      <c r="N21" s="34" t="s">
        <v>241</v>
      </c>
    </row>
    <row r="22" spans="1:15" ht="15" customHeight="1" x14ac:dyDescent="0.3">
      <c r="A22" s="1">
        <v>10</v>
      </c>
      <c r="B22" s="86" t="s">
        <v>142</v>
      </c>
      <c r="C22" s="87" t="s">
        <v>52</v>
      </c>
      <c r="D22" s="96" t="s">
        <v>143</v>
      </c>
      <c r="E22" s="88">
        <v>50000</v>
      </c>
      <c r="F22" s="19"/>
      <c r="G22" s="19"/>
      <c r="H22" s="19">
        <v>50000</v>
      </c>
      <c r="I22" s="88"/>
      <c r="J22" s="54">
        <f t="shared" si="0"/>
        <v>50000</v>
      </c>
      <c r="K22" s="8" t="s">
        <v>239</v>
      </c>
      <c r="L22" s="93"/>
      <c r="M22" s="9" t="s">
        <v>79</v>
      </c>
      <c r="N22" s="34" t="s">
        <v>240</v>
      </c>
    </row>
    <row r="23" spans="1:15" ht="15.75" customHeight="1" x14ac:dyDescent="0.3">
      <c r="A23" s="1">
        <v>11</v>
      </c>
      <c r="B23" s="31" t="s">
        <v>215</v>
      </c>
      <c r="C23" s="32" t="s">
        <v>53</v>
      </c>
      <c r="D23" s="96" t="s">
        <v>149</v>
      </c>
      <c r="E23" s="19">
        <v>50000</v>
      </c>
      <c r="F23" s="19">
        <v>60000</v>
      </c>
      <c r="G23" s="19">
        <v>10000</v>
      </c>
      <c r="H23" s="19">
        <v>50000</v>
      </c>
      <c r="I23" s="19"/>
      <c r="J23" s="54">
        <f t="shared" si="0"/>
        <v>50000</v>
      </c>
      <c r="K23" s="8" t="s">
        <v>244</v>
      </c>
      <c r="L23" s="35"/>
      <c r="M23" s="9" t="s">
        <v>77</v>
      </c>
      <c r="N23" s="34"/>
    </row>
    <row r="24" spans="1:15" ht="16.5" customHeight="1" x14ac:dyDescent="0.3">
      <c r="A24" s="1">
        <v>12</v>
      </c>
      <c r="B24" s="91" t="s">
        <v>139</v>
      </c>
      <c r="C24" s="87" t="s">
        <v>54</v>
      </c>
      <c r="D24" s="96" t="s">
        <v>140</v>
      </c>
      <c r="E24" s="88">
        <v>50000</v>
      </c>
      <c r="F24" s="19">
        <v>5000</v>
      </c>
      <c r="G24" s="19">
        <v>5000</v>
      </c>
      <c r="H24" s="19">
        <v>50000</v>
      </c>
      <c r="I24" s="88"/>
      <c r="J24" s="54">
        <f>H24+I24</f>
        <v>50000</v>
      </c>
      <c r="K24" s="8" t="s">
        <v>229</v>
      </c>
      <c r="L24" s="93"/>
      <c r="M24" s="24" t="s">
        <v>223</v>
      </c>
      <c r="N24" s="34" t="s">
        <v>240</v>
      </c>
    </row>
    <row r="25" spans="1:15" ht="18" customHeight="1" x14ac:dyDescent="0.3">
      <c r="A25" s="1">
        <v>13</v>
      </c>
      <c r="B25" s="31" t="s">
        <v>65</v>
      </c>
      <c r="C25" s="17" t="s">
        <v>55</v>
      </c>
      <c r="D25" s="96" t="s">
        <v>171</v>
      </c>
      <c r="E25" s="19">
        <v>50000</v>
      </c>
      <c r="F25" s="19"/>
      <c r="G25" s="19"/>
      <c r="H25" s="19">
        <v>50000</v>
      </c>
      <c r="I25" s="19"/>
      <c r="J25" s="54">
        <f t="shared" si="0"/>
        <v>50000</v>
      </c>
      <c r="K25" s="8" t="s">
        <v>243</v>
      </c>
      <c r="M25" s="32" t="s">
        <v>79</v>
      </c>
    </row>
    <row r="26" spans="1:15" ht="14.25" customHeight="1" x14ac:dyDescent="0.3">
      <c r="A26" s="194" t="s">
        <v>6</v>
      </c>
      <c r="B26" s="194"/>
      <c r="C26" s="194"/>
      <c r="D26" s="194"/>
      <c r="E26" s="97">
        <f>SUM(E13:E25)</f>
        <v>730000</v>
      </c>
      <c r="F26" s="21">
        <f>SUM(F13:F25)</f>
        <v>1714000</v>
      </c>
      <c r="G26" s="21">
        <f>SUM(G13:G25)</f>
        <v>384000</v>
      </c>
      <c r="H26" s="21">
        <f>SUM(H13:H25)</f>
        <v>470000</v>
      </c>
      <c r="I26" s="21">
        <f t="shared" ref="I26" si="1">SUM(I13:I25)</f>
        <v>70000</v>
      </c>
      <c r="J26" s="21">
        <f>SUM(J13:J25)</f>
        <v>540000</v>
      </c>
      <c r="K26" s="8" t="s">
        <v>246</v>
      </c>
      <c r="L26" s="35"/>
      <c r="M26" s="147" t="s">
        <v>46</v>
      </c>
    </row>
    <row r="27" spans="1:15" ht="13.5" customHeight="1" x14ac:dyDescent="0.25">
      <c r="A27" s="208" t="s">
        <v>42</v>
      </c>
      <c r="B27" s="208"/>
      <c r="C27" s="208"/>
      <c r="D27" s="208"/>
      <c r="E27" s="208"/>
      <c r="F27" s="208"/>
      <c r="G27" s="208"/>
      <c r="H27" s="208"/>
      <c r="I27" s="208"/>
      <c r="J27" s="54">
        <f>-J26*0.1</f>
        <v>-54000</v>
      </c>
      <c r="K27" s="18"/>
    </row>
    <row r="28" spans="1:15" ht="13.5" customHeight="1" x14ac:dyDescent="0.25">
      <c r="A28" s="209" t="s">
        <v>81</v>
      </c>
      <c r="B28" s="209"/>
      <c r="C28" s="209"/>
      <c r="D28" s="209"/>
      <c r="E28" s="209"/>
      <c r="F28" s="209"/>
      <c r="G28" s="209"/>
      <c r="H28" s="209"/>
      <c r="I28" s="209"/>
      <c r="J28" s="16">
        <f>J26+J27</f>
        <v>486000</v>
      </c>
      <c r="K28" s="18"/>
    </row>
    <row r="29" spans="1:15" ht="13.5" customHeight="1" x14ac:dyDescent="0.25">
      <c r="K29" s="18"/>
    </row>
    <row r="30" spans="1:15" ht="18.75" x14ac:dyDescent="0.3">
      <c r="A30" s="1">
        <v>9</v>
      </c>
      <c r="B30" s="43" t="s">
        <v>145</v>
      </c>
      <c r="C30" s="32" t="s">
        <v>51</v>
      </c>
      <c r="D30" s="96" t="s">
        <v>146</v>
      </c>
      <c r="E30" s="19">
        <v>10000</v>
      </c>
      <c r="F30" s="25">
        <v>290000</v>
      </c>
      <c r="G30" s="227" t="s">
        <v>224</v>
      </c>
      <c r="H30" s="228"/>
      <c r="I30" s="228"/>
      <c r="J30" s="229"/>
      <c r="K30" s="8" t="s">
        <v>222</v>
      </c>
      <c r="L30" s="35"/>
      <c r="M30" s="32" t="s">
        <v>223</v>
      </c>
    </row>
    <row r="31" spans="1:15" x14ac:dyDescent="0.25">
      <c r="A31" s="226" t="s">
        <v>226</v>
      </c>
      <c r="B31" s="226"/>
      <c r="C31" s="226"/>
      <c r="D31" s="226"/>
      <c r="E31" s="226"/>
      <c r="F31" s="226"/>
      <c r="G31" s="226"/>
      <c r="H31" s="226"/>
      <c r="I31" s="226"/>
      <c r="J31" s="226"/>
      <c r="K31" s="226"/>
      <c r="L31" s="226"/>
      <c r="M31" s="226"/>
    </row>
    <row r="32" spans="1:15" ht="18.75" x14ac:dyDescent="0.3">
      <c r="A32" s="1">
        <v>4</v>
      </c>
      <c r="B32" s="31" t="s">
        <v>73</v>
      </c>
      <c r="C32" s="32">
        <v>8</v>
      </c>
      <c r="D32" s="96" t="s">
        <v>173</v>
      </c>
      <c r="E32" s="19">
        <v>70000</v>
      </c>
      <c r="F32" s="19">
        <v>98000</v>
      </c>
      <c r="G32" s="19">
        <v>98000</v>
      </c>
      <c r="H32" s="19"/>
      <c r="I32" s="19">
        <v>70000</v>
      </c>
      <c r="J32" s="54">
        <f t="shared" ref="J32" si="2">H32+I32</f>
        <v>70000</v>
      </c>
      <c r="K32" s="8"/>
      <c r="M32" s="24" t="s">
        <v>237</v>
      </c>
    </row>
    <row r="33" spans="1:13" x14ac:dyDescent="0.25">
      <c r="A33" s="207" t="s">
        <v>238</v>
      </c>
      <c r="B33" s="207"/>
      <c r="C33" s="207"/>
      <c r="D33" s="207"/>
      <c r="E33" s="207"/>
      <c r="F33" s="207"/>
      <c r="G33" s="207"/>
      <c r="H33" s="207"/>
      <c r="I33" s="207"/>
      <c r="J33" s="207"/>
      <c r="K33" s="207"/>
      <c r="L33" s="207"/>
      <c r="M33" s="207"/>
    </row>
  </sheetData>
  <mergeCells count="14">
    <mergeCell ref="A33:M33"/>
    <mergeCell ref="F8:K8"/>
    <mergeCell ref="A1:K1"/>
    <mergeCell ref="A3:K3"/>
    <mergeCell ref="A4:G4"/>
    <mergeCell ref="H4:J4"/>
    <mergeCell ref="J7:K7"/>
    <mergeCell ref="A31:M31"/>
    <mergeCell ref="A10:K10"/>
    <mergeCell ref="A11:K11"/>
    <mergeCell ref="A26:D26"/>
    <mergeCell ref="A27:I27"/>
    <mergeCell ref="A28:I28"/>
    <mergeCell ref="G30:J30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3" zoomScaleNormal="100" workbookViewId="0">
      <selection activeCell="H35" sqref="H35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.7109375" hidden="1" customWidth="1"/>
    <col min="13" max="13" width="14.7109375" style="161" bestFit="1" customWidth="1"/>
  </cols>
  <sheetData>
    <row r="1" spans="1:20" ht="18.75" hidden="1" customHeight="1" x14ac:dyDescent="0.25">
      <c r="A1" s="200" t="s">
        <v>184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20" ht="5.25" hidden="1" customHeight="1" x14ac:dyDescent="0.25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</row>
    <row r="3" spans="1:20" ht="18.75" customHeight="1" x14ac:dyDescent="0.25">
      <c r="A3" s="200" t="s">
        <v>242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</row>
    <row r="4" spans="1:20" ht="19.5" customHeight="1" x14ac:dyDescent="0.35">
      <c r="A4" s="202" t="s">
        <v>15</v>
      </c>
      <c r="B4" s="202"/>
      <c r="C4" s="202"/>
      <c r="D4" s="202"/>
      <c r="E4" s="202"/>
      <c r="F4" s="202"/>
      <c r="G4" s="202"/>
      <c r="H4" s="202" t="s">
        <v>16</v>
      </c>
      <c r="I4" s="202"/>
      <c r="J4" s="202"/>
      <c r="K4" s="159"/>
    </row>
    <row r="5" spans="1:20" ht="5.25" customHeight="1" x14ac:dyDescent="0.4">
      <c r="A5" s="158"/>
      <c r="B5" s="158"/>
      <c r="C5" s="158"/>
      <c r="D5" s="158"/>
      <c r="E5" s="158"/>
      <c r="F5" s="158"/>
      <c r="G5" s="158"/>
      <c r="H5" s="156"/>
      <c r="I5" s="156"/>
      <c r="J5" s="155"/>
      <c r="K5" s="155"/>
    </row>
    <row r="6" spans="1:20" ht="13.5" customHeight="1" x14ac:dyDescent="0.3">
      <c r="A6" s="4" t="s">
        <v>11</v>
      </c>
      <c r="E6" s="5"/>
      <c r="I6" s="5"/>
    </row>
    <row r="7" spans="1:20" ht="11.25" customHeight="1" x14ac:dyDescent="0.3">
      <c r="A7" s="4" t="s">
        <v>12</v>
      </c>
      <c r="J7" s="193"/>
      <c r="K7" s="193"/>
      <c r="M7" s="38"/>
    </row>
    <row r="8" spans="1:20" ht="13.5" customHeight="1" x14ac:dyDescent="0.3">
      <c r="A8" s="4" t="s">
        <v>13</v>
      </c>
      <c r="D8" s="156" t="s">
        <v>18</v>
      </c>
      <c r="E8" s="156"/>
      <c r="F8" s="203" t="s">
        <v>217</v>
      </c>
      <c r="G8" s="203"/>
      <c r="H8" s="203"/>
      <c r="I8" s="203"/>
      <c r="J8" s="203"/>
      <c r="K8" s="203"/>
      <c r="M8" s="38"/>
      <c r="N8" s="34"/>
    </row>
    <row r="9" spans="1:20" ht="3" customHeight="1" x14ac:dyDescent="0.3">
      <c r="A9" s="4"/>
      <c r="D9" s="156"/>
      <c r="E9" s="156"/>
      <c r="F9" s="156"/>
      <c r="G9" s="156"/>
      <c r="H9" s="156"/>
      <c r="I9" s="156"/>
      <c r="J9" s="156"/>
      <c r="K9" s="133"/>
    </row>
    <row r="10" spans="1:20" ht="15.75" customHeight="1" x14ac:dyDescent="0.3">
      <c r="A10" s="193" t="s">
        <v>17</v>
      </c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M10" s="38"/>
      <c r="N10" s="34"/>
    </row>
    <row r="11" spans="1:20" ht="15.75" customHeight="1" x14ac:dyDescent="0.3">
      <c r="A11" s="193" t="s">
        <v>43</v>
      </c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N11" s="34"/>
    </row>
    <row r="12" spans="1:20" ht="12.75" customHeight="1" x14ac:dyDescent="0.25">
      <c r="A12" s="6" t="s">
        <v>0</v>
      </c>
      <c r="B12" s="2" t="s">
        <v>1</v>
      </c>
      <c r="C12" s="28" t="s">
        <v>10</v>
      </c>
      <c r="D12" s="2" t="s">
        <v>9</v>
      </c>
      <c r="E12" s="2" t="s">
        <v>2</v>
      </c>
      <c r="F12" s="2" t="s">
        <v>3</v>
      </c>
      <c r="G12" s="27" t="s">
        <v>62</v>
      </c>
      <c r="H12" s="11" t="s">
        <v>8</v>
      </c>
      <c r="I12" s="2" t="s">
        <v>5</v>
      </c>
      <c r="J12" s="10" t="s">
        <v>4</v>
      </c>
      <c r="K12" s="2" t="s">
        <v>7</v>
      </c>
      <c r="M12" s="36" t="s">
        <v>14</v>
      </c>
      <c r="N12" s="34"/>
    </row>
    <row r="13" spans="1:20" ht="16.5" customHeight="1" x14ac:dyDescent="0.3">
      <c r="A13" s="1">
        <v>1</v>
      </c>
      <c r="B13" s="29" t="s">
        <v>64</v>
      </c>
      <c r="C13" s="32">
        <v>2</v>
      </c>
      <c r="D13" s="96" t="s">
        <v>160</v>
      </c>
      <c r="E13" s="19">
        <v>70000</v>
      </c>
      <c r="F13" s="19">
        <v>882000</v>
      </c>
      <c r="G13" s="33">
        <v>112000</v>
      </c>
      <c r="H13" s="54">
        <v>70000</v>
      </c>
      <c r="I13" s="25">
        <v>70000</v>
      </c>
      <c r="J13" s="54">
        <f>SUM(H13:I13)</f>
        <v>140000</v>
      </c>
      <c r="K13" s="8" t="s">
        <v>248</v>
      </c>
      <c r="M13" s="32" t="s">
        <v>223</v>
      </c>
      <c r="N13" s="230"/>
      <c r="O13" s="231"/>
      <c r="P13" s="34"/>
    </row>
    <row r="14" spans="1:20" ht="15.75" customHeight="1" x14ac:dyDescent="0.3">
      <c r="A14" s="1">
        <v>2</v>
      </c>
      <c r="B14" s="29" t="s">
        <v>116</v>
      </c>
      <c r="C14" s="32">
        <v>3</v>
      </c>
      <c r="D14" s="96" t="s">
        <v>161</v>
      </c>
      <c r="E14" s="19">
        <v>70000</v>
      </c>
      <c r="F14" s="19">
        <v>258000</v>
      </c>
      <c r="G14" s="19">
        <v>28000</v>
      </c>
      <c r="H14" s="54"/>
      <c r="I14" s="33"/>
      <c r="J14" s="54">
        <f t="shared" ref="J14:J20" si="0">SUM(H14:I14)</f>
        <v>0</v>
      </c>
      <c r="K14" s="8"/>
      <c r="M14" s="24"/>
      <c r="N14" s="230"/>
      <c r="O14" s="231"/>
    </row>
    <row r="15" spans="1:20" ht="15.75" customHeight="1" x14ac:dyDescent="0.3">
      <c r="A15" s="1">
        <v>3</v>
      </c>
      <c r="B15" s="30" t="s">
        <v>70</v>
      </c>
      <c r="C15" s="32">
        <v>5</v>
      </c>
      <c r="D15" s="96" t="s">
        <v>172</v>
      </c>
      <c r="E15" s="19">
        <v>70000</v>
      </c>
      <c r="F15" s="19">
        <v>56000</v>
      </c>
      <c r="G15" s="19">
        <v>56000</v>
      </c>
      <c r="H15" s="54">
        <v>70000</v>
      </c>
      <c r="I15" s="19"/>
      <c r="J15" s="54">
        <f t="shared" si="0"/>
        <v>70000</v>
      </c>
      <c r="K15" s="8" t="s">
        <v>250</v>
      </c>
      <c r="M15" s="32" t="s">
        <v>223</v>
      </c>
      <c r="N15" s="34"/>
      <c r="O15" s="34"/>
    </row>
    <row r="16" spans="1:20" ht="15" customHeight="1" x14ac:dyDescent="0.3">
      <c r="A16" s="1">
        <v>4</v>
      </c>
      <c r="B16" s="31" t="s">
        <v>73</v>
      </c>
      <c r="C16" s="32">
        <v>8</v>
      </c>
      <c r="D16" s="96" t="s">
        <v>173</v>
      </c>
      <c r="E16" s="19">
        <v>70000</v>
      </c>
      <c r="F16" s="19">
        <v>98000</v>
      </c>
      <c r="G16" s="19">
        <v>98000</v>
      </c>
      <c r="H16" s="54">
        <v>70000</v>
      </c>
      <c r="I16" s="19"/>
      <c r="J16" s="54">
        <f t="shared" si="0"/>
        <v>70000</v>
      </c>
      <c r="K16" s="8" t="s">
        <v>251</v>
      </c>
      <c r="M16" s="32" t="s">
        <v>223</v>
      </c>
      <c r="N16" s="34">
        <v>-700</v>
      </c>
      <c r="O16" s="34"/>
      <c r="Q16" s="63"/>
      <c r="R16" s="63"/>
      <c r="S16" s="63"/>
      <c r="T16" s="63"/>
    </row>
    <row r="17" spans="1:15" ht="15.75" customHeight="1" x14ac:dyDescent="0.3">
      <c r="A17" s="1">
        <v>5</v>
      </c>
      <c r="B17" s="30" t="s">
        <v>124</v>
      </c>
      <c r="C17" s="32" t="s">
        <v>47</v>
      </c>
      <c r="D17" s="96" t="s">
        <v>157</v>
      </c>
      <c r="E17" s="19">
        <v>50000</v>
      </c>
      <c r="F17" s="19">
        <v>170000</v>
      </c>
      <c r="G17" s="19">
        <v>20000</v>
      </c>
      <c r="H17" s="54">
        <v>50000</v>
      </c>
      <c r="I17" s="19"/>
      <c r="J17" s="54">
        <f t="shared" si="0"/>
        <v>50000</v>
      </c>
      <c r="K17" s="8" t="s">
        <v>249</v>
      </c>
      <c r="M17" s="32" t="s">
        <v>223</v>
      </c>
      <c r="N17" s="34"/>
      <c r="O17" s="34"/>
    </row>
    <row r="18" spans="1:15" ht="14.25" customHeight="1" x14ac:dyDescent="0.3">
      <c r="A18" s="1">
        <v>6</v>
      </c>
      <c r="B18" s="31" t="s">
        <v>121</v>
      </c>
      <c r="C18" s="32" t="s">
        <v>48</v>
      </c>
      <c r="D18" s="96" t="s">
        <v>197</v>
      </c>
      <c r="E18" s="19">
        <v>50000</v>
      </c>
      <c r="F18" s="19">
        <v>55000</v>
      </c>
      <c r="G18" s="19">
        <v>5000</v>
      </c>
      <c r="H18" s="54">
        <v>50000</v>
      </c>
      <c r="I18" s="19"/>
      <c r="J18" s="54">
        <f t="shared" si="0"/>
        <v>50000</v>
      </c>
      <c r="K18" s="8" t="s">
        <v>247</v>
      </c>
      <c r="M18" s="32" t="s">
        <v>79</v>
      </c>
      <c r="N18" s="34"/>
    </row>
    <row r="19" spans="1:15" ht="15" customHeight="1" x14ac:dyDescent="0.3">
      <c r="A19" s="1">
        <v>7</v>
      </c>
      <c r="B19" s="26" t="s">
        <v>69</v>
      </c>
      <c r="C19" s="32" t="s">
        <v>49</v>
      </c>
      <c r="D19" s="96" t="s">
        <v>159</v>
      </c>
      <c r="E19" s="19">
        <v>50000</v>
      </c>
      <c r="F19" s="19">
        <v>119000</v>
      </c>
      <c r="G19" s="19">
        <v>39000</v>
      </c>
      <c r="H19" s="54">
        <v>50000</v>
      </c>
      <c r="I19" s="19"/>
      <c r="J19" s="54">
        <f t="shared" si="0"/>
        <v>50000</v>
      </c>
      <c r="K19" s="8" t="s">
        <v>253</v>
      </c>
      <c r="L19" s="35"/>
      <c r="M19" s="32" t="s">
        <v>223</v>
      </c>
      <c r="N19">
        <v>-500</v>
      </c>
    </row>
    <row r="20" spans="1:15" ht="14.25" customHeight="1" x14ac:dyDescent="0.3">
      <c r="A20" s="1">
        <v>8</v>
      </c>
      <c r="B20" s="31" t="s">
        <v>67</v>
      </c>
      <c r="C20" s="32" t="s">
        <v>50</v>
      </c>
      <c r="D20" s="96" t="s">
        <v>164</v>
      </c>
      <c r="E20" s="19">
        <v>50000</v>
      </c>
      <c r="F20" s="19">
        <v>220000</v>
      </c>
      <c r="G20" s="19">
        <v>30000</v>
      </c>
      <c r="H20" s="54">
        <v>50000</v>
      </c>
      <c r="I20" s="19"/>
      <c r="J20" s="54">
        <f t="shared" si="0"/>
        <v>50000</v>
      </c>
      <c r="K20" s="8" t="s">
        <v>250</v>
      </c>
      <c r="L20" s="35"/>
      <c r="M20" s="32" t="s">
        <v>254</v>
      </c>
      <c r="N20" s="34">
        <v>-500</v>
      </c>
    </row>
    <row r="21" spans="1:15" ht="14.25" customHeight="1" x14ac:dyDescent="0.3">
      <c r="A21" s="1">
        <v>9</v>
      </c>
      <c r="B21" s="43" t="s">
        <v>145</v>
      </c>
      <c r="C21" s="32" t="s">
        <v>51</v>
      </c>
      <c r="D21" s="96" t="s">
        <v>146</v>
      </c>
      <c r="E21" s="19">
        <v>50000</v>
      </c>
      <c r="F21" s="19"/>
      <c r="G21" s="19"/>
      <c r="H21" s="54">
        <v>50000</v>
      </c>
      <c r="I21" s="33"/>
      <c r="J21" s="54">
        <f t="shared" ref="J21:J22" si="1">H21+I21</f>
        <v>50000</v>
      </c>
      <c r="K21" s="8" t="s">
        <v>222</v>
      </c>
      <c r="L21" s="35"/>
      <c r="M21" s="32" t="s">
        <v>223</v>
      </c>
      <c r="N21" s="34" t="s">
        <v>241</v>
      </c>
    </row>
    <row r="22" spans="1:15" ht="15" customHeight="1" x14ac:dyDescent="0.3">
      <c r="A22" s="1">
        <v>10</v>
      </c>
      <c r="B22" s="86" t="s">
        <v>142</v>
      </c>
      <c r="C22" s="87" t="s">
        <v>52</v>
      </c>
      <c r="D22" s="96" t="s">
        <v>143</v>
      </c>
      <c r="E22" s="88">
        <v>50000</v>
      </c>
      <c r="F22" s="19"/>
      <c r="G22" s="19"/>
      <c r="H22" s="54">
        <v>50000</v>
      </c>
      <c r="I22" s="88"/>
      <c r="J22" s="54">
        <f t="shared" si="1"/>
        <v>50000</v>
      </c>
      <c r="K22" s="8" t="s">
        <v>239</v>
      </c>
      <c r="L22" s="93"/>
      <c r="M22" s="9" t="s">
        <v>79</v>
      </c>
      <c r="N22" s="34" t="s">
        <v>240</v>
      </c>
    </row>
    <row r="23" spans="1:15" ht="15.75" customHeight="1" x14ac:dyDescent="0.3">
      <c r="A23" s="1">
        <v>11</v>
      </c>
      <c r="B23" s="31" t="s">
        <v>215</v>
      </c>
      <c r="C23" s="32" t="s">
        <v>53</v>
      </c>
      <c r="D23" s="96" t="s">
        <v>149</v>
      </c>
      <c r="E23" s="19">
        <v>50000</v>
      </c>
      <c r="F23" s="19">
        <v>60000</v>
      </c>
      <c r="G23" s="19">
        <v>10000</v>
      </c>
      <c r="H23" s="54">
        <v>50000</v>
      </c>
      <c r="I23" s="19"/>
      <c r="J23" s="54">
        <f>SUM(H23:I23)</f>
        <v>50000</v>
      </c>
      <c r="K23" s="8" t="s">
        <v>252</v>
      </c>
      <c r="L23" s="35"/>
      <c r="M23" s="9" t="s">
        <v>79</v>
      </c>
      <c r="N23" s="34"/>
    </row>
    <row r="24" spans="1:15" ht="16.5" customHeight="1" x14ac:dyDescent="0.3">
      <c r="A24" s="1">
        <v>12</v>
      </c>
      <c r="B24" s="91" t="s">
        <v>139</v>
      </c>
      <c r="C24" s="87" t="s">
        <v>54</v>
      </c>
      <c r="D24" s="96" t="s">
        <v>140</v>
      </c>
      <c r="E24" s="88">
        <v>50000</v>
      </c>
      <c r="F24" s="19">
        <v>5000</v>
      </c>
      <c r="G24" s="19">
        <v>5000</v>
      </c>
      <c r="H24" s="54">
        <v>50000</v>
      </c>
      <c r="I24" s="88"/>
      <c r="J24" s="54">
        <f>H24+I24</f>
        <v>50000</v>
      </c>
      <c r="K24" s="8" t="s">
        <v>229</v>
      </c>
      <c r="L24" s="93"/>
      <c r="M24" s="32" t="s">
        <v>223</v>
      </c>
      <c r="N24" s="34" t="s">
        <v>240</v>
      </c>
    </row>
    <row r="25" spans="1:15" ht="18" customHeight="1" x14ac:dyDescent="0.3">
      <c r="A25" s="1">
        <v>13</v>
      </c>
      <c r="B25" s="31" t="s">
        <v>65</v>
      </c>
      <c r="C25" s="17" t="s">
        <v>55</v>
      </c>
      <c r="D25" s="96" t="s">
        <v>171</v>
      </c>
      <c r="E25" s="19">
        <v>50000</v>
      </c>
      <c r="F25" s="19"/>
      <c r="G25" s="19"/>
      <c r="H25" s="54">
        <v>50000</v>
      </c>
      <c r="I25" s="19"/>
      <c r="J25" s="54">
        <f>H25+I25</f>
        <v>50000</v>
      </c>
      <c r="K25" s="8" t="s">
        <v>250</v>
      </c>
      <c r="M25" s="32" t="s">
        <v>45</v>
      </c>
    </row>
    <row r="26" spans="1:15" ht="14.25" customHeight="1" x14ac:dyDescent="0.3">
      <c r="A26" s="194" t="s">
        <v>6</v>
      </c>
      <c r="B26" s="194"/>
      <c r="C26" s="194"/>
      <c r="D26" s="194"/>
      <c r="E26" s="97">
        <f>SUM(E13:E25)</f>
        <v>730000</v>
      </c>
      <c r="F26" s="21">
        <f>SUM(F13:F25)</f>
        <v>1923000</v>
      </c>
      <c r="G26" s="21">
        <f>SUM(G13:G25)</f>
        <v>403000</v>
      </c>
      <c r="H26" s="21">
        <f>SUM(H13:H25)</f>
        <v>660000</v>
      </c>
      <c r="I26" s="21">
        <f t="shared" ref="I26" si="2">SUM(I13:I25)</f>
        <v>70000</v>
      </c>
      <c r="J26" s="21">
        <f>SUM(J13:J25)</f>
        <v>730000</v>
      </c>
      <c r="K26" s="8" t="s">
        <v>255</v>
      </c>
      <c r="L26" s="35"/>
      <c r="M26" s="157" t="s">
        <v>46</v>
      </c>
    </row>
    <row r="27" spans="1:15" ht="13.5" customHeight="1" x14ac:dyDescent="0.25">
      <c r="A27" s="208" t="s">
        <v>42</v>
      </c>
      <c r="B27" s="208"/>
      <c r="C27" s="208"/>
      <c r="D27" s="208"/>
      <c r="E27" s="208"/>
      <c r="F27" s="208"/>
      <c r="G27" s="208"/>
      <c r="H27" s="208"/>
      <c r="I27" s="208"/>
      <c r="J27" s="54">
        <f>-J26*0.1</f>
        <v>-73000</v>
      </c>
      <c r="K27" s="18"/>
    </row>
    <row r="28" spans="1:15" ht="13.5" customHeight="1" x14ac:dyDescent="0.25">
      <c r="A28" s="209" t="s">
        <v>81</v>
      </c>
      <c r="B28" s="209"/>
      <c r="C28" s="209"/>
      <c r="D28" s="209"/>
      <c r="E28" s="209"/>
      <c r="F28" s="209"/>
      <c r="G28" s="209"/>
      <c r="H28" s="209"/>
      <c r="I28" s="209"/>
      <c r="J28" s="16">
        <f>SUM(J26:J27)</f>
        <v>657000</v>
      </c>
      <c r="K28" s="18"/>
    </row>
    <row r="29" spans="1:15" ht="13.5" customHeight="1" x14ac:dyDescent="0.25">
      <c r="K29" s="18"/>
    </row>
    <row r="30" spans="1:15" ht="18.75" x14ac:dyDescent="0.3">
      <c r="A30" s="1">
        <v>9</v>
      </c>
      <c r="B30" s="43" t="s">
        <v>145</v>
      </c>
      <c r="C30" s="32" t="s">
        <v>51</v>
      </c>
      <c r="D30" s="96" t="s">
        <v>146</v>
      </c>
      <c r="E30" s="19">
        <v>10000</v>
      </c>
      <c r="F30" s="25">
        <v>290000</v>
      </c>
      <c r="G30" s="227" t="s">
        <v>224</v>
      </c>
      <c r="H30" s="228"/>
      <c r="I30" s="228"/>
      <c r="J30" s="229"/>
      <c r="K30" s="8" t="s">
        <v>222</v>
      </c>
      <c r="L30" s="35"/>
      <c r="M30" s="32" t="s">
        <v>223</v>
      </c>
    </row>
    <row r="31" spans="1:15" x14ac:dyDescent="0.25">
      <c r="A31" s="226" t="s">
        <v>226</v>
      </c>
      <c r="B31" s="226"/>
      <c r="C31" s="226"/>
      <c r="D31" s="226"/>
      <c r="E31" s="226"/>
      <c r="F31" s="226"/>
      <c r="G31" s="226"/>
      <c r="H31" s="226"/>
      <c r="I31" s="226"/>
      <c r="J31" s="226"/>
      <c r="K31" s="226"/>
      <c r="L31" s="226"/>
      <c r="M31" s="226"/>
    </row>
    <row r="32" spans="1:15" ht="18.75" x14ac:dyDescent="0.3">
      <c r="A32" s="1">
        <v>4</v>
      </c>
      <c r="B32" s="31" t="s">
        <v>73</v>
      </c>
      <c r="C32" s="32">
        <v>8</v>
      </c>
      <c r="D32" s="96" t="s">
        <v>173</v>
      </c>
      <c r="E32" s="19">
        <v>70000</v>
      </c>
      <c r="F32" s="19">
        <v>98000</v>
      </c>
      <c r="G32" s="19">
        <v>98000</v>
      </c>
      <c r="H32" s="19"/>
      <c r="I32" s="19">
        <v>70000</v>
      </c>
      <c r="J32" s="54">
        <f t="shared" ref="J32" si="3">H32+I32</f>
        <v>70000</v>
      </c>
      <c r="K32" s="8"/>
      <c r="M32" s="24" t="s">
        <v>237</v>
      </c>
    </row>
    <row r="33" spans="1:13" x14ac:dyDescent="0.25">
      <c r="A33" s="232" t="s">
        <v>238</v>
      </c>
      <c r="B33" s="232"/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2"/>
    </row>
  </sheetData>
  <mergeCells count="16">
    <mergeCell ref="N13:O13"/>
    <mergeCell ref="N14:O14"/>
    <mergeCell ref="A31:M31"/>
    <mergeCell ref="A33:M33"/>
    <mergeCell ref="A10:K10"/>
    <mergeCell ref="A11:K11"/>
    <mergeCell ref="A26:D26"/>
    <mergeCell ref="A27:I27"/>
    <mergeCell ref="A28:I28"/>
    <mergeCell ref="G30:J30"/>
    <mergeCell ref="F8:K8"/>
    <mergeCell ref="A1:K1"/>
    <mergeCell ref="A3:K3"/>
    <mergeCell ref="A4:G4"/>
    <mergeCell ref="H4:J4"/>
    <mergeCell ref="J7:K7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9" zoomScaleNormal="100" workbookViewId="0">
      <selection activeCell="M27" sqref="M27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.7109375" hidden="1" customWidth="1"/>
    <col min="13" max="13" width="14.7109375" style="167" bestFit="1" customWidth="1"/>
  </cols>
  <sheetData>
    <row r="1" spans="1:20" ht="18.75" hidden="1" customHeight="1" x14ac:dyDescent="0.25">
      <c r="A1" s="200" t="s">
        <v>184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20" ht="5.25" hidden="1" customHeight="1" x14ac:dyDescent="0.25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</row>
    <row r="3" spans="1:20" ht="18.75" customHeight="1" x14ac:dyDescent="0.25">
      <c r="A3" s="200" t="s">
        <v>256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</row>
    <row r="4" spans="1:20" ht="19.5" customHeight="1" x14ac:dyDescent="0.35">
      <c r="A4" s="202" t="s">
        <v>15</v>
      </c>
      <c r="B4" s="202"/>
      <c r="C4" s="202"/>
      <c r="D4" s="202"/>
      <c r="E4" s="202"/>
      <c r="F4" s="202"/>
      <c r="G4" s="202"/>
      <c r="H4" s="202" t="s">
        <v>16</v>
      </c>
      <c r="I4" s="202"/>
      <c r="J4" s="202"/>
      <c r="K4" s="165"/>
    </row>
    <row r="5" spans="1:20" ht="5.25" customHeight="1" x14ac:dyDescent="0.4">
      <c r="A5" s="164"/>
      <c r="B5" s="164"/>
      <c r="C5" s="164"/>
      <c r="D5" s="164"/>
      <c r="E5" s="164"/>
      <c r="F5" s="164"/>
      <c r="G5" s="164"/>
      <c r="H5" s="163"/>
      <c r="I5" s="163"/>
      <c r="J5" s="162"/>
      <c r="K5" s="162"/>
    </row>
    <row r="6" spans="1:20" ht="13.5" customHeight="1" x14ac:dyDescent="0.3">
      <c r="A6" s="4" t="s">
        <v>11</v>
      </c>
      <c r="E6" s="5"/>
      <c r="I6" s="5"/>
    </row>
    <row r="7" spans="1:20" ht="11.25" customHeight="1" x14ac:dyDescent="0.3">
      <c r="A7" s="4" t="s">
        <v>12</v>
      </c>
      <c r="J7" s="193"/>
      <c r="K7" s="193"/>
      <c r="M7" s="166"/>
    </row>
    <row r="8" spans="1:20" ht="13.5" customHeight="1" x14ac:dyDescent="0.3">
      <c r="A8" s="4" t="s">
        <v>13</v>
      </c>
      <c r="D8" s="163" t="s">
        <v>18</v>
      </c>
      <c r="E8" s="163"/>
      <c r="F8" s="203" t="s">
        <v>217</v>
      </c>
      <c r="G8" s="203"/>
      <c r="H8" s="203"/>
      <c r="I8" s="203"/>
      <c r="J8" s="203"/>
      <c r="K8" s="203"/>
      <c r="M8" s="166"/>
      <c r="N8" s="34"/>
    </row>
    <row r="9" spans="1:20" ht="3" customHeight="1" x14ac:dyDescent="0.3">
      <c r="A9" s="4"/>
      <c r="D9" s="163"/>
      <c r="E9" s="163"/>
      <c r="F9" s="163"/>
      <c r="G9" s="163"/>
      <c r="H9" s="163"/>
      <c r="I9" s="163"/>
      <c r="J9" s="163"/>
      <c r="K9" s="133"/>
    </row>
    <row r="10" spans="1:20" ht="15.75" customHeight="1" x14ac:dyDescent="0.3">
      <c r="A10" s="193" t="s">
        <v>17</v>
      </c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M10" s="166"/>
      <c r="N10" s="34"/>
    </row>
    <row r="11" spans="1:20" ht="15.75" customHeight="1" x14ac:dyDescent="0.3">
      <c r="A11" s="193" t="s">
        <v>43</v>
      </c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M11" s="166"/>
      <c r="N11" s="34"/>
    </row>
    <row r="12" spans="1:20" ht="12.75" customHeight="1" x14ac:dyDescent="0.25">
      <c r="A12" s="6" t="s">
        <v>0</v>
      </c>
      <c r="B12" s="2" t="s">
        <v>1</v>
      </c>
      <c r="C12" s="28" t="s">
        <v>10</v>
      </c>
      <c r="D12" s="2" t="s">
        <v>9</v>
      </c>
      <c r="E12" s="2" t="s">
        <v>2</v>
      </c>
      <c r="F12" s="2" t="s">
        <v>3</v>
      </c>
      <c r="G12" s="27" t="s">
        <v>62</v>
      </c>
      <c r="H12" s="11" t="s">
        <v>8</v>
      </c>
      <c r="I12" s="2" t="s">
        <v>5</v>
      </c>
      <c r="J12" s="10" t="s">
        <v>4</v>
      </c>
      <c r="K12" s="2" t="s">
        <v>7</v>
      </c>
      <c r="M12" s="36" t="s">
        <v>14</v>
      </c>
      <c r="N12" s="34"/>
    </row>
    <row r="13" spans="1:20" ht="16.5" customHeight="1" x14ac:dyDescent="0.3">
      <c r="A13" s="1">
        <v>1</v>
      </c>
      <c r="B13" s="29" t="s">
        <v>64</v>
      </c>
      <c r="C13" s="32">
        <v>2</v>
      </c>
      <c r="D13" s="96" t="s">
        <v>160</v>
      </c>
      <c r="E13" s="19">
        <v>70000</v>
      </c>
      <c r="F13" s="19">
        <v>812000</v>
      </c>
      <c r="G13" s="33">
        <v>112000</v>
      </c>
      <c r="H13" s="54">
        <v>70000</v>
      </c>
      <c r="I13" s="25">
        <v>70000</v>
      </c>
      <c r="J13" s="54">
        <f>SUM(H13:I13)</f>
        <v>140000</v>
      </c>
      <c r="K13" s="8" t="s">
        <v>258</v>
      </c>
      <c r="M13" s="32" t="s">
        <v>223</v>
      </c>
      <c r="N13" s="230"/>
      <c r="O13" s="231"/>
      <c r="P13" s="34"/>
    </row>
    <row r="14" spans="1:20" ht="15.75" customHeight="1" x14ac:dyDescent="0.3">
      <c r="A14" s="1">
        <v>2</v>
      </c>
      <c r="B14" s="29" t="s">
        <v>116</v>
      </c>
      <c r="C14" s="32">
        <v>3</v>
      </c>
      <c r="D14" s="96" t="s">
        <v>161</v>
      </c>
      <c r="E14" s="19">
        <v>70000</v>
      </c>
      <c r="F14" s="19">
        <v>335000</v>
      </c>
      <c r="G14" s="19">
        <v>35000</v>
      </c>
      <c r="H14" s="54"/>
      <c r="I14" s="33"/>
      <c r="J14" s="54">
        <f t="shared" ref="J14:J25" si="0">SUM(H14:I14)</f>
        <v>0</v>
      </c>
      <c r="K14" s="8"/>
      <c r="M14" s="24"/>
      <c r="N14" s="230"/>
      <c r="O14" s="231"/>
    </row>
    <row r="15" spans="1:20" ht="15.75" customHeight="1" x14ac:dyDescent="0.3">
      <c r="A15" s="1">
        <v>3</v>
      </c>
      <c r="B15" s="30" t="s">
        <v>70</v>
      </c>
      <c r="C15" s="32">
        <v>5</v>
      </c>
      <c r="D15" s="96" t="s">
        <v>172</v>
      </c>
      <c r="E15" s="19">
        <v>70000</v>
      </c>
      <c r="F15" s="19">
        <v>56000</v>
      </c>
      <c r="G15" s="19">
        <v>56000</v>
      </c>
      <c r="H15" s="54">
        <v>70000</v>
      </c>
      <c r="I15" s="19"/>
      <c r="J15" s="54">
        <f t="shared" si="0"/>
        <v>70000</v>
      </c>
      <c r="K15" s="8" t="s">
        <v>260</v>
      </c>
      <c r="M15" s="32" t="s">
        <v>223</v>
      </c>
      <c r="N15" s="34"/>
      <c r="O15" s="34"/>
    </row>
    <row r="16" spans="1:20" ht="15" customHeight="1" x14ac:dyDescent="0.3">
      <c r="A16" s="1">
        <v>4</v>
      </c>
      <c r="B16" s="31" t="s">
        <v>73</v>
      </c>
      <c r="C16" s="32">
        <v>8</v>
      </c>
      <c r="D16" s="96" t="s">
        <v>173</v>
      </c>
      <c r="E16" s="19">
        <v>70000</v>
      </c>
      <c r="F16" s="19">
        <v>98700</v>
      </c>
      <c r="G16" s="19">
        <v>98000</v>
      </c>
      <c r="H16" s="54"/>
      <c r="I16" s="19"/>
      <c r="J16" s="54">
        <f t="shared" si="0"/>
        <v>0</v>
      </c>
      <c r="K16" s="8"/>
      <c r="M16" s="32"/>
      <c r="N16" s="34"/>
      <c r="O16" s="34"/>
      <c r="Q16" s="63"/>
      <c r="R16" s="63"/>
      <c r="S16" s="63"/>
      <c r="T16" s="63"/>
    </row>
    <row r="17" spans="1:15" ht="15.75" customHeight="1" x14ac:dyDescent="0.3">
      <c r="A17" s="1">
        <v>5</v>
      </c>
      <c r="B17" s="30" t="s">
        <v>124</v>
      </c>
      <c r="C17" s="32" t="s">
        <v>47</v>
      </c>
      <c r="D17" s="96" t="s">
        <v>157</v>
      </c>
      <c r="E17" s="19">
        <v>50000</v>
      </c>
      <c r="F17" s="19">
        <v>170000</v>
      </c>
      <c r="G17" s="19">
        <v>20000</v>
      </c>
      <c r="H17" s="54"/>
      <c r="I17" s="19"/>
      <c r="J17" s="54">
        <f t="shared" si="0"/>
        <v>0</v>
      </c>
      <c r="K17" s="8"/>
      <c r="M17" s="32"/>
      <c r="N17" s="34"/>
      <c r="O17" s="34"/>
    </row>
    <row r="18" spans="1:15" ht="14.25" customHeight="1" x14ac:dyDescent="0.3">
      <c r="A18" s="1">
        <v>6</v>
      </c>
      <c r="B18" s="31" t="s">
        <v>121</v>
      </c>
      <c r="C18" s="32" t="s">
        <v>48</v>
      </c>
      <c r="D18" s="96" t="s">
        <v>197</v>
      </c>
      <c r="E18" s="19">
        <v>50000</v>
      </c>
      <c r="F18" s="19">
        <v>55000</v>
      </c>
      <c r="G18" s="19">
        <v>5000</v>
      </c>
      <c r="H18" s="54">
        <v>50000</v>
      </c>
      <c r="I18" s="19"/>
      <c r="J18" s="54">
        <f t="shared" si="0"/>
        <v>50000</v>
      </c>
      <c r="K18" s="8" t="s">
        <v>258</v>
      </c>
      <c r="M18" s="32" t="s">
        <v>223</v>
      </c>
      <c r="N18" s="34"/>
    </row>
    <row r="19" spans="1:15" ht="15" customHeight="1" x14ac:dyDescent="0.3">
      <c r="A19" s="1">
        <v>7</v>
      </c>
      <c r="B19" s="26" t="s">
        <v>69</v>
      </c>
      <c r="C19" s="32" t="s">
        <v>49</v>
      </c>
      <c r="D19" s="96" t="s">
        <v>159</v>
      </c>
      <c r="E19" s="19">
        <v>50000</v>
      </c>
      <c r="F19" s="19">
        <v>124500</v>
      </c>
      <c r="G19" s="19">
        <v>44000</v>
      </c>
      <c r="H19" s="54">
        <v>50000</v>
      </c>
      <c r="I19" s="19"/>
      <c r="J19" s="54">
        <f t="shared" si="0"/>
        <v>50000</v>
      </c>
      <c r="K19" s="8" t="s">
        <v>261</v>
      </c>
      <c r="L19" s="35"/>
      <c r="M19" s="32" t="s">
        <v>223</v>
      </c>
    </row>
    <row r="20" spans="1:15" ht="14.25" customHeight="1" x14ac:dyDescent="0.3">
      <c r="A20" s="1">
        <v>8</v>
      </c>
      <c r="B20" s="31" t="s">
        <v>67</v>
      </c>
      <c r="C20" s="32" t="s">
        <v>50</v>
      </c>
      <c r="D20" s="96" t="s">
        <v>164</v>
      </c>
      <c r="E20" s="19">
        <v>50000</v>
      </c>
      <c r="F20" s="19">
        <v>220500</v>
      </c>
      <c r="G20" s="19">
        <v>30000</v>
      </c>
      <c r="H20" s="54">
        <v>50000</v>
      </c>
      <c r="I20" s="19"/>
      <c r="J20" s="54">
        <f t="shared" si="0"/>
        <v>50000</v>
      </c>
      <c r="K20" s="8" t="s">
        <v>260</v>
      </c>
      <c r="L20" s="35"/>
      <c r="M20" s="32" t="s">
        <v>223</v>
      </c>
      <c r="N20" s="34"/>
    </row>
    <row r="21" spans="1:15" ht="14.25" customHeight="1" x14ac:dyDescent="0.3">
      <c r="A21" s="1">
        <v>9</v>
      </c>
      <c r="B21" s="43" t="s">
        <v>145</v>
      </c>
      <c r="C21" s="32" t="s">
        <v>51</v>
      </c>
      <c r="D21" s="96" t="s">
        <v>146</v>
      </c>
      <c r="E21" s="19">
        <v>50000</v>
      </c>
      <c r="F21" s="19">
        <v>110000</v>
      </c>
      <c r="G21" s="19">
        <v>10000</v>
      </c>
      <c r="H21" s="54">
        <v>40000</v>
      </c>
      <c r="I21" s="33"/>
      <c r="J21" s="54">
        <f t="shared" si="0"/>
        <v>40000</v>
      </c>
      <c r="K21" s="8" t="s">
        <v>222</v>
      </c>
      <c r="L21" s="35"/>
      <c r="M21" s="32" t="s">
        <v>223</v>
      </c>
      <c r="N21" s="34" t="s">
        <v>257</v>
      </c>
    </row>
    <row r="22" spans="1:15" ht="15" customHeight="1" x14ac:dyDescent="0.3">
      <c r="A22" s="1">
        <v>10</v>
      </c>
      <c r="B22" s="86" t="s">
        <v>142</v>
      </c>
      <c r="C22" s="87" t="s">
        <v>52</v>
      </c>
      <c r="D22" s="96" t="s">
        <v>143</v>
      </c>
      <c r="E22" s="88">
        <v>50000</v>
      </c>
      <c r="F22" s="19"/>
      <c r="G22" s="19"/>
      <c r="H22" s="54">
        <v>50000</v>
      </c>
      <c r="I22" s="88"/>
      <c r="J22" s="54">
        <f t="shared" si="0"/>
        <v>50000</v>
      </c>
      <c r="K22" s="8" t="s">
        <v>259</v>
      </c>
      <c r="L22" s="93"/>
      <c r="M22" s="32" t="s">
        <v>79</v>
      </c>
      <c r="N22" s="34"/>
    </row>
    <row r="23" spans="1:15" ht="15.75" customHeight="1" x14ac:dyDescent="0.3">
      <c r="A23" s="1">
        <v>11</v>
      </c>
      <c r="B23" s="31" t="s">
        <v>215</v>
      </c>
      <c r="C23" s="32" t="s">
        <v>53</v>
      </c>
      <c r="D23" s="96" t="s">
        <v>149</v>
      </c>
      <c r="E23" s="19">
        <v>50000</v>
      </c>
      <c r="F23" s="19">
        <v>60000</v>
      </c>
      <c r="G23" s="19">
        <v>10000</v>
      </c>
      <c r="H23" s="54"/>
      <c r="I23" s="19"/>
      <c r="J23" s="54">
        <f t="shared" si="0"/>
        <v>0</v>
      </c>
      <c r="K23" s="8"/>
      <c r="L23" s="35"/>
      <c r="M23" s="9"/>
      <c r="N23" s="34"/>
    </row>
    <row r="24" spans="1:15" ht="16.5" customHeight="1" x14ac:dyDescent="0.3">
      <c r="A24" s="1">
        <v>12</v>
      </c>
      <c r="B24" s="91" t="s">
        <v>139</v>
      </c>
      <c r="C24" s="87" t="s">
        <v>54</v>
      </c>
      <c r="D24" s="96" t="s">
        <v>140</v>
      </c>
      <c r="E24" s="88">
        <v>50000</v>
      </c>
      <c r="F24" s="19">
        <v>5000</v>
      </c>
      <c r="G24" s="19">
        <v>5000</v>
      </c>
      <c r="H24" s="54"/>
      <c r="I24" s="88"/>
      <c r="J24" s="54">
        <f t="shared" si="0"/>
        <v>0</v>
      </c>
      <c r="K24" s="8"/>
      <c r="L24" s="93"/>
      <c r="M24" s="32"/>
      <c r="N24" s="34"/>
    </row>
    <row r="25" spans="1:15" ht="18" customHeight="1" x14ac:dyDescent="0.3">
      <c r="A25" s="1">
        <v>13</v>
      </c>
      <c r="B25" s="31" t="s">
        <v>65</v>
      </c>
      <c r="C25" s="17" t="s">
        <v>55</v>
      </c>
      <c r="D25" s="96" t="s">
        <v>171</v>
      </c>
      <c r="E25" s="19">
        <v>50000</v>
      </c>
      <c r="F25" s="19"/>
      <c r="G25" s="19"/>
      <c r="H25" s="54">
        <v>50000</v>
      </c>
      <c r="I25" s="19"/>
      <c r="J25" s="54">
        <f t="shared" si="0"/>
        <v>50000</v>
      </c>
      <c r="K25" s="8" t="s">
        <v>259</v>
      </c>
      <c r="M25" s="32" t="s">
        <v>79</v>
      </c>
    </row>
    <row r="26" spans="1:15" ht="14.25" customHeight="1" x14ac:dyDescent="0.3">
      <c r="A26" s="194" t="s">
        <v>6</v>
      </c>
      <c r="B26" s="194"/>
      <c r="C26" s="194"/>
      <c r="D26" s="194"/>
      <c r="E26" s="97">
        <f>SUM(E13:E25)</f>
        <v>730000</v>
      </c>
      <c r="F26" s="21">
        <f>SUM(F13:F25)</f>
        <v>2046700</v>
      </c>
      <c r="G26" s="21">
        <f>SUM(G13:G25)</f>
        <v>425000</v>
      </c>
      <c r="H26" s="21">
        <f>SUM(H13:H25)</f>
        <v>430000</v>
      </c>
      <c r="I26" s="21">
        <f t="shared" ref="I26:J26" si="1">SUM(I13:I25)</f>
        <v>70000</v>
      </c>
      <c r="J26" s="21">
        <f t="shared" si="1"/>
        <v>500000</v>
      </c>
      <c r="K26" s="8" t="s">
        <v>263</v>
      </c>
      <c r="L26" s="35"/>
      <c r="M26" s="168" t="s">
        <v>46</v>
      </c>
    </row>
    <row r="27" spans="1:15" ht="13.5" customHeight="1" x14ac:dyDescent="0.25">
      <c r="A27" s="208" t="s">
        <v>42</v>
      </c>
      <c r="B27" s="208"/>
      <c r="C27" s="208"/>
      <c r="D27" s="208"/>
      <c r="E27" s="208"/>
      <c r="F27" s="208"/>
      <c r="G27" s="208"/>
      <c r="H27" s="208"/>
      <c r="I27" s="208"/>
      <c r="J27" s="54">
        <f>-J26*0.1</f>
        <v>-50000</v>
      </c>
      <c r="K27" s="18"/>
      <c r="M27" s="169"/>
    </row>
    <row r="28" spans="1:15" ht="13.5" customHeight="1" x14ac:dyDescent="0.25">
      <c r="A28" s="209" t="s">
        <v>81</v>
      </c>
      <c r="B28" s="209"/>
      <c r="C28" s="209"/>
      <c r="D28" s="209"/>
      <c r="E28" s="209"/>
      <c r="F28" s="209"/>
      <c r="G28" s="209"/>
      <c r="H28" s="209"/>
      <c r="I28" s="209"/>
      <c r="J28" s="16">
        <f>SUM(J26:J27)</f>
        <v>450000</v>
      </c>
      <c r="K28" s="18"/>
    </row>
    <row r="29" spans="1:15" ht="13.5" customHeight="1" x14ac:dyDescent="0.25">
      <c r="K29" s="18"/>
    </row>
    <row r="30" spans="1:15" ht="18.75" x14ac:dyDescent="0.3">
      <c r="A30" s="1">
        <v>9</v>
      </c>
      <c r="B30" s="43" t="s">
        <v>145</v>
      </c>
      <c r="C30" s="32" t="s">
        <v>51</v>
      </c>
      <c r="D30" s="96" t="s">
        <v>146</v>
      </c>
      <c r="E30" s="19">
        <v>10000</v>
      </c>
      <c r="F30" s="25">
        <v>290000</v>
      </c>
      <c r="G30" s="227" t="s">
        <v>224</v>
      </c>
      <c r="H30" s="228"/>
      <c r="I30" s="228"/>
      <c r="J30" s="229"/>
      <c r="K30" s="8" t="s">
        <v>222</v>
      </c>
      <c r="L30" s="35"/>
      <c r="M30" s="32" t="s">
        <v>223</v>
      </c>
    </row>
    <row r="31" spans="1:15" x14ac:dyDescent="0.25">
      <c r="A31" s="226" t="s">
        <v>226</v>
      </c>
      <c r="B31" s="226"/>
      <c r="C31" s="226"/>
      <c r="D31" s="226"/>
      <c r="E31" s="226"/>
      <c r="F31" s="226"/>
      <c r="G31" s="226"/>
      <c r="H31" s="226"/>
      <c r="I31" s="226"/>
      <c r="J31" s="226"/>
      <c r="K31" s="226"/>
      <c r="L31" s="226"/>
      <c r="M31" s="226"/>
    </row>
    <row r="37" spans="13:13" x14ac:dyDescent="0.25">
      <c r="M37"/>
    </row>
    <row r="38" spans="13:13" x14ac:dyDescent="0.25">
      <c r="M38"/>
    </row>
    <row r="39" spans="13:13" x14ac:dyDescent="0.25">
      <c r="M39"/>
    </row>
    <row r="40" spans="13:13" x14ac:dyDescent="0.25">
      <c r="M40"/>
    </row>
    <row r="41" spans="13:13" x14ac:dyDescent="0.25">
      <c r="M41"/>
    </row>
    <row r="42" spans="13:13" x14ac:dyDescent="0.25">
      <c r="M42"/>
    </row>
    <row r="43" spans="13:13" x14ac:dyDescent="0.25">
      <c r="M43"/>
    </row>
  </sheetData>
  <mergeCells count="15">
    <mergeCell ref="N13:O13"/>
    <mergeCell ref="N14:O14"/>
    <mergeCell ref="A26:D26"/>
    <mergeCell ref="A27:I27"/>
    <mergeCell ref="A1:K1"/>
    <mergeCell ref="A3:K3"/>
    <mergeCell ref="A4:G4"/>
    <mergeCell ref="H4:J4"/>
    <mergeCell ref="J7:K7"/>
    <mergeCell ref="F8:K8"/>
    <mergeCell ref="A28:I28"/>
    <mergeCell ref="G30:J30"/>
    <mergeCell ref="A31:M31"/>
    <mergeCell ref="A10:K10"/>
    <mergeCell ref="A11:K11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3" zoomScaleNormal="100" workbookViewId="0">
      <selection activeCell="K27" sqref="K27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.7109375" hidden="1" customWidth="1"/>
    <col min="13" max="13" width="14.7109375" style="176" bestFit="1" customWidth="1"/>
  </cols>
  <sheetData>
    <row r="1" spans="1:20" ht="18.75" hidden="1" customHeight="1" x14ac:dyDescent="0.25">
      <c r="A1" s="200" t="s">
        <v>184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20" ht="5.25" hidden="1" customHeight="1" x14ac:dyDescent="0.25">
      <c r="A2" s="174"/>
      <c r="B2" s="174"/>
      <c r="C2" s="174"/>
      <c r="D2" s="174"/>
      <c r="E2" s="174"/>
      <c r="F2" s="174"/>
      <c r="G2" s="174"/>
      <c r="H2" s="174"/>
      <c r="I2" s="174"/>
      <c r="J2" s="174"/>
      <c r="K2" s="174"/>
    </row>
    <row r="3" spans="1:20" ht="18.75" customHeight="1" x14ac:dyDescent="0.25">
      <c r="A3" s="200" t="s">
        <v>262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</row>
    <row r="4" spans="1:20" ht="19.5" customHeight="1" x14ac:dyDescent="0.35">
      <c r="A4" s="202" t="s">
        <v>15</v>
      </c>
      <c r="B4" s="202"/>
      <c r="C4" s="202"/>
      <c r="D4" s="202"/>
      <c r="E4" s="202"/>
      <c r="F4" s="202"/>
      <c r="G4" s="202"/>
      <c r="H4" s="202" t="s">
        <v>16</v>
      </c>
      <c r="I4" s="202"/>
      <c r="J4" s="202"/>
      <c r="K4" s="174"/>
    </row>
    <row r="5" spans="1:20" ht="5.25" customHeight="1" x14ac:dyDescent="0.4">
      <c r="A5" s="173"/>
      <c r="B5" s="173"/>
      <c r="C5" s="173"/>
      <c r="D5" s="173"/>
      <c r="E5" s="173"/>
      <c r="F5" s="173"/>
      <c r="G5" s="173"/>
      <c r="H5" s="171"/>
      <c r="I5" s="171"/>
      <c r="J5" s="170"/>
      <c r="K5" s="170"/>
    </row>
    <row r="6" spans="1:20" ht="13.5" customHeight="1" x14ac:dyDescent="0.3">
      <c r="A6" s="4" t="s">
        <v>11</v>
      </c>
      <c r="E6" s="5"/>
      <c r="I6" s="5"/>
    </row>
    <row r="7" spans="1:20" ht="11.25" customHeight="1" x14ac:dyDescent="0.3">
      <c r="A7" s="4" t="s">
        <v>12</v>
      </c>
      <c r="J7" s="193"/>
      <c r="K7" s="193"/>
      <c r="M7" s="175"/>
    </row>
    <row r="8" spans="1:20" ht="13.5" customHeight="1" x14ac:dyDescent="0.3">
      <c r="A8" s="4" t="s">
        <v>13</v>
      </c>
      <c r="D8" s="171" t="s">
        <v>18</v>
      </c>
      <c r="E8" s="171"/>
      <c r="F8" s="203" t="s">
        <v>217</v>
      </c>
      <c r="G8" s="203"/>
      <c r="H8" s="203"/>
      <c r="I8" s="203"/>
      <c r="J8" s="203"/>
      <c r="K8" s="203"/>
      <c r="M8" s="175"/>
      <c r="N8" s="34"/>
    </row>
    <row r="9" spans="1:20" ht="3" customHeight="1" x14ac:dyDescent="0.3">
      <c r="A9" s="4"/>
      <c r="D9" s="171"/>
      <c r="E9" s="171"/>
      <c r="F9" s="171"/>
      <c r="G9" s="171"/>
      <c r="H9" s="171"/>
      <c r="I9" s="171"/>
      <c r="J9" s="171"/>
      <c r="K9" s="133"/>
    </row>
    <row r="10" spans="1:20" ht="15.75" customHeight="1" x14ac:dyDescent="0.3">
      <c r="A10" s="193" t="s">
        <v>17</v>
      </c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M10" s="175"/>
      <c r="N10" s="34"/>
    </row>
    <row r="11" spans="1:20" ht="15.75" customHeight="1" x14ac:dyDescent="0.3">
      <c r="A11" s="193" t="s">
        <v>43</v>
      </c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M11" s="175"/>
      <c r="N11" s="34"/>
    </row>
    <row r="12" spans="1:20" ht="12.75" customHeight="1" x14ac:dyDescent="0.25">
      <c r="A12" s="6" t="s">
        <v>0</v>
      </c>
      <c r="B12" s="2" t="s">
        <v>1</v>
      </c>
      <c r="C12" s="28" t="s">
        <v>10</v>
      </c>
      <c r="D12" s="2" t="s">
        <v>9</v>
      </c>
      <c r="E12" s="2" t="s">
        <v>2</v>
      </c>
      <c r="F12" s="2" t="s">
        <v>3</v>
      </c>
      <c r="G12" s="27" t="s">
        <v>62</v>
      </c>
      <c r="H12" s="11" t="s">
        <v>8</v>
      </c>
      <c r="I12" s="2" t="s">
        <v>5</v>
      </c>
      <c r="J12" s="10" t="s">
        <v>4</v>
      </c>
      <c r="K12" s="2" t="s">
        <v>7</v>
      </c>
      <c r="M12" s="36" t="s">
        <v>14</v>
      </c>
      <c r="N12" s="34"/>
    </row>
    <row r="13" spans="1:20" ht="16.5" customHeight="1" x14ac:dyDescent="0.3">
      <c r="A13" s="1">
        <v>1</v>
      </c>
      <c r="B13" s="29" t="s">
        <v>64</v>
      </c>
      <c r="C13" s="32">
        <v>2</v>
      </c>
      <c r="D13" s="96" t="s">
        <v>160</v>
      </c>
      <c r="E13" s="19">
        <v>70000</v>
      </c>
      <c r="F13" s="19">
        <v>742000</v>
      </c>
      <c r="G13" s="33">
        <v>112000</v>
      </c>
      <c r="H13" s="54"/>
      <c r="I13" s="25"/>
      <c r="J13" s="54">
        <f t="shared" ref="J13:J16" si="0">H13+I13</f>
        <v>0</v>
      </c>
      <c r="K13" s="8"/>
      <c r="M13" s="32"/>
      <c r="N13" s="230"/>
      <c r="O13" s="231"/>
      <c r="P13" s="34"/>
    </row>
    <row r="14" spans="1:20" ht="15.75" customHeight="1" x14ac:dyDescent="0.3">
      <c r="A14" s="1">
        <v>2</v>
      </c>
      <c r="B14" s="29" t="s">
        <v>116</v>
      </c>
      <c r="C14" s="32">
        <v>3</v>
      </c>
      <c r="D14" s="96" t="s">
        <v>161</v>
      </c>
      <c r="E14" s="19">
        <v>70000</v>
      </c>
      <c r="F14" s="19">
        <v>412000</v>
      </c>
      <c r="G14" s="19">
        <v>42000</v>
      </c>
      <c r="H14" s="54">
        <v>70000</v>
      </c>
      <c r="I14" s="33">
        <v>440000</v>
      </c>
      <c r="J14" s="54">
        <f t="shared" si="0"/>
        <v>510000</v>
      </c>
      <c r="K14" s="8" t="s">
        <v>265</v>
      </c>
      <c r="M14" s="24" t="s">
        <v>266</v>
      </c>
      <c r="N14" s="230"/>
      <c r="O14" s="231"/>
    </row>
    <row r="15" spans="1:20" ht="15.75" customHeight="1" x14ac:dyDescent="0.3">
      <c r="A15" s="1">
        <v>3</v>
      </c>
      <c r="B15" s="30" t="s">
        <v>70</v>
      </c>
      <c r="C15" s="32">
        <v>5</v>
      </c>
      <c r="D15" s="96" t="s">
        <v>172</v>
      </c>
      <c r="E15" s="19">
        <v>70000</v>
      </c>
      <c r="F15" s="19">
        <v>56000</v>
      </c>
      <c r="G15" s="19">
        <v>56000</v>
      </c>
      <c r="H15" s="54">
        <v>70000</v>
      </c>
      <c r="I15" s="19"/>
      <c r="J15" s="54">
        <f t="shared" si="0"/>
        <v>70000</v>
      </c>
      <c r="K15" s="8" t="s">
        <v>267</v>
      </c>
      <c r="M15" s="32" t="s">
        <v>268</v>
      </c>
      <c r="N15" s="34"/>
      <c r="O15" s="34"/>
    </row>
    <row r="16" spans="1:20" ht="15" customHeight="1" x14ac:dyDescent="0.3">
      <c r="A16" s="1">
        <v>4</v>
      </c>
      <c r="B16" s="31" t="s">
        <v>73</v>
      </c>
      <c r="C16" s="32">
        <v>8</v>
      </c>
      <c r="D16" s="96" t="s">
        <v>173</v>
      </c>
      <c r="E16" s="19">
        <v>70000</v>
      </c>
      <c r="F16" s="19">
        <v>175700</v>
      </c>
      <c r="G16" s="33">
        <v>105000</v>
      </c>
      <c r="H16" s="54">
        <v>70000</v>
      </c>
      <c r="I16" s="19">
        <v>70000</v>
      </c>
      <c r="J16" s="54">
        <f t="shared" si="0"/>
        <v>140000</v>
      </c>
      <c r="K16" s="8" t="s">
        <v>263</v>
      </c>
      <c r="M16" s="32" t="s">
        <v>223</v>
      </c>
      <c r="N16" s="34"/>
      <c r="O16" s="34"/>
      <c r="Q16" s="63"/>
      <c r="R16" s="63"/>
      <c r="S16" s="63"/>
      <c r="T16" s="63"/>
    </row>
    <row r="17" spans="1:15" ht="15.75" customHeight="1" x14ac:dyDescent="0.3">
      <c r="A17" s="1">
        <v>5</v>
      </c>
      <c r="B17" s="30" t="s">
        <v>124</v>
      </c>
      <c r="C17" s="32" t="s">
        <v>47</v>
      </c>
      <c r="D17" s="96" t="s">
        <v>157</v>
      </c>
      <c r="E17" s="19">
        <v>50000</v>
      </c>
      <c r="F17" s="19">
        <v>225000</v>
      </c>
      <c r="G17" s="19">
        <v>25000</v>
      </c>
      <c r="H17" s="54"/>
      <c r="I17" s="19">
        <v>50000</v>
      </c>
      <c r="J17" s="54">
        <f>H17+I17</f>
        <v>50000</v>
      </c>
      <c r="K17" s="8"/>
      <c r="M17" s="32" t="s">
        <v>264</v>
      </c>
      <c r="N17" s="34"/>
      <c r="O17" s="34"/>
    </row>
    <row r="18" spans="1:15" ht="14.25" customHeight="1" x14ac:dyDescent="0.3">
      <c r="A18" s="1">
        <v>6</v>
      </c>
      <c r="B18" s="31" t="s">
        <v>121</v>
      </c>
      <c r="C18" s="32" t="s">
        <v>48</v>
      </c>
      <c r="D18" s="96" t="s">
        <v>197</v>
      </c>
      <c r="E18" s="19">
        <v>50000</v>
      </c>
      <c r="F18" s="19">
        <v>55000</v>
      </c>
      <c r="G18" s="19">
        <v>5000</v>
      </c>
      <c r="H18" s="54"/>
      <c r="I18" s="19"/>
      <c r="J18" s="54">
        <f t="shared" ref="J18:J25" si="1">H18+I18</f>
        <v>0</v>
      </c>
      <c r="K18" s="8"/>
      <c r="M18" s="32"/>
      <c r="N18" s="34"/>
    </row>
    <row r="19" spans="1:15" ht="15" customHeight="1" x14ac:dyDescent="0.3">
      <c r="A19" s="1">
        <v>7</v>
      </c>
      <c r="B19" s="26" t="s">
        <v>69</v>
      </c>
      <c r="C19" s="32" t="s">
        <v>49</v>
      </c>
      <c r="D19" s="96" t="s">
        <v>159</v>
      </c>
      <c r="E19" s="19">
        <v>50000</v>
      </c>
      <c r="F19" s="19">
        <v>129500</v>
      </c>
      <c r="G19" s="19">
        <v>49000</v>
      </c>
      <c r="H19" s="54">
        <v>50000</v>
      </c>
      <c r="I19" s="19"/>
      <c r="J19" s="54">
        <f t="shared" si="1"/>
        <v>50000</v>
      </c>
      <c r="K19" s="8" t="s">
        <v>269</v>
      </c>
      <c r="L19" s="35"/>
      <c r="M19" s="32" t="s">
        <v>268</v>
      </c>
      <c r="N19" s="34"/>
    </row>
    <row r="20" spans="1:15" ht="14.25" customHeight="1" x14ac:dyDescent="0.3">
      <c r="A20" s="1">
        <v>8</v>
      </c>
      <c r="B20" s="31" t="s">
        <v>67</v>
      </c>
      <c r="C20" s="32" t="s">
        <v>50</v>
      </c>
      <c r="D20" s="96" t="s">
        <v>164</v>
      </c>
      <c r="E20" s="19">
        <v>50000</v>
      </c>
      <c r="F20" s="19">
        <v>220500</v>
      </c>
      <c r="G20" s="19">
        <v>30000</v>
      </c>
      <c r="H20" s="54">
        <v>50000</v>
      </c>
      <c r="I20" s="19"/>
      <c r="J20" s="54">
        <f t="shared" si="1"/>
        <v>50000</v>
      </c>
      <c r="K20" s="8" t="s">
        <v>270</v>
      </c>
      <c r="L20" s="35"/>
      <c r="M20" s="32" t="s">
        <v>268</v>
      </c>
      <c r="N20" s="34"/>
    </row>
    <row r="21" spans="1:15" ht="14.25" customHeight="1" x14ac:dyDescent="0.3">
      <c r="A21" s="1">
        <v>9</v>
      </c>
      <c r="B21" s="43" t="s">
        <v>145</v>
      </c>
      <c r="C21" s="32" t="s">
        <v>51</v>
      </c>
      <c r="D21" s="96" t="s">
        <v>146</v>
      </c>
      <c r="E21" s="19">
        <v>50000</v>
      </c>
      <c r="F21" s="19">
        <v>10000</v>
      </c>
      <c r="G21" s="19"/>
      <c r="H21" s="54"/>
      <c r="I21" s="33"/>
      <c r="J21" s="54">
        <f t="shared" si="1"/>
        <v>0</v>
      </c>
      <c r="K21" s="8"/>
      <c r="L21" s="35"/>
      <c r="M21" s="32"/>
      <c r="N21" s="34"/>
    </row>
    <row r="22" spans="1:15" ht="15" customHeight="1" x14ac:dyDescent="0.3">
      <c r="A22" s="1">
        <v>10</v>
      </c>
      <c r="B22" s="86" t="s">
        <v>142</v>
      </c>
      <c r="C22" s="87" t="s">
        <v>52</v>
      </c>
      <c r="D22" s="96" t="s">
        <v>143</v>
      </c>
      <c r="E22" s="88">
        <v>50000</v>
      </c>
      <c r="F22" s="19"/>
      <c r="G22" s="19"/>
      <c r="H22" s="54">
        <v>50000</v>
      </c>
      <c r="I22" s="88"/>
      <c r="J22" s="54">
        <f t="shared" si="1"/>
        <v>50000</v>
      </c>
      <c r="K22" s="8" t="s">
        <v>270</v>
      </c>
      <c r="L22" s="93"/>
      <c r="M22" s="32" t="s">
        <v>268</v>
      </c>
      <c r="N22" s="34"/>
    </row>
    <row r="23" spans="1:15" ht="15.75" customHeight="1" x14ac:dyDescent="0.3">
      <c r="A23" s="1">
        <v>11</v>
      </c>
      <c r="B23" s="31" t="s">
        <v>215</v>
      </c>
      <c r="C23" s="32" t="s">
        <v>53</v>
      </c>
      <c r="D23" s="96" t="s">
        <v>149</v>
      </c>
      <c r="E23" s="19">
        <v>50000</v>
      </c>
      <c r="F23" s="19">
        <v>115000</v>
      </c>
      <c r="G23" s="19">
        <v>15000</v>
      </c>
      <c r="H23" s="54">
        <v>50000</v>
      </c>
      <c r="I23" s="19"/>
      <c r="J23" s="54">
        <f t="shared" si="1"/>
        <v>50000</v>
      </c>
      <c r="K23" s="8" t="s">
        <v>271</v>
      </c>
      <c r="L23" s="35"/>
      <c r="M23" s="9" t="s">
        <v>77</v>
      </c>
      <c r="N23" s="34"/>
    </row>
    <row r="24" spans="1:15" ht="16.5" customHeight="1" x14ac:dyDescent="0.3">
      <c r="A24" s="1">
        <v>12</v>
      </c>
      <c r="B24" s="91" t="s">
        <v>139</v>
      </c>
      <c r="C24" s="87" t="s">
        <v>54</v>
      </c>
      <c r="D24" s="96" t="s">
        <v>140</v>
      </c>
      <c r="E24" s="88">
        <v>50000</v>
      </c>
      <c r="F24" s="19">
        <v>60000</v>
      </c>
      <c r="G24" s="19">
        <v>10000</v>
      </c>
      <c r="H24" s="54">
        <v>50000</v>
      </c>
      <c r="I24" s="88">
        <v>50000</v>
      </c>
      <c r="J24" s="54">
        <f t="shared" si="1"/>
        <v>100000</v>
      </c>
      <c r="K24" s="8" t="s">
        <v>272</v>
      </c>
      <c r="L24" s="93"/>
      <c r="M24" s="24" t="s">
        <v>273</v>
      </c>
      <c r="N24" s="34"/>
    </row>
    <row r="25" spans="1:15" ht="18" customHeight="1" x14ac:dyDescent="0.3">
      <c r="A25" s="1">
        <v>13</v>
      </c>
      <c r="B25" s="31" t="s">
        <v>65</v>
      </c>
      <c r="C25" s="17" t="s">
        <v>55</v>
      </c>
      <c r="D25" s="96" t="s">
        <v>171</v>
      </c>
      <c r="E25" s="19">
        <v>50000</v>
      </c>
      <c r="F25" s="19"/>
      <c r="G25" s="19"/>
      <c r="H25" s="54">
        <v>50000</v>
      </c>
      <c r="I25" s="19"/>
      <c r="J25" s="54">
        <f t="shared" si="1"/>
        <v>50000</v>
      </c>
      <c r="K25" s="8" t="s">
        <v>274</v>
      </c>
      <c r="M25" s="32" t="s">
        <v>268</v>
      </c>
    </row>
    <row r="26" spans="1:15" ht="14.25" customHeight="1" x14ac:dyDescent="0.3">
      <c r="A26" s="194" t="s">
        <v>6</v>
      </c>
      <c r="B26" s="194"/>
      <c r="C26" s="194"/>
      <c r="D26" s="194"/>
      <c r="E26" s="97">
        <f>SUM(E13:E25)</f>
        <v>730000</v>
      </c>
      <c r="F26" s="21">
        <f>SUM(F13:F25)</f>
        <v>2200700</v>
      </c>
      <c r="G26" s="21">
        <f>SUM(G13:G25)</f>
        <v>449000</v>
      </c>
      <c r="H26" s="21">
        <f>SUM(H13:H25)</f>
        <v>510000</v>
      </c>
      <c r="I26" s="21">
        <f t="shared" ref="I26:J26" si="2">SUM(I13:I25)</f>
        <v>610000</v>
      </c>
      <c r="J26" s="21">
        <f t="shared" si="2"/>
        <v>1120000</v>
      </c>
      <c r="K26" s="8" t="s">
        <v>275</v>
      </c>
      <c r="L26" s="35"/>
      <c r="M26" s="172" t="s">
        <v>46</v>
      </c>
    </row>
    <row r="27" spans="1:15" ht="13.5" customHeight="1" x14ac:dyDescent="0.25">
      <c r="A27" s="208" t="s">
        <v>42</v>
      </c>
      <c r="B27" s="208"/>
      <c r="C27" s="208"/>
      <c r="D27" s="208"/>
      <c r="E27" s="208"/>
      <c r="F27" s="208"/>
      <c r="G27" s="208"/>
      <c r="H27" s="208"/>
      <c r="I27" s="208"/>
      <c r="J27" s="54">
        <f>-J26*0.1</f>
        <v>-112000</v>
      </c>
      <c r="K27" s="18"/>
    </row>
    <row r="28" spans="1:15" ht="13.5" customHeight="1" x14ac:dyDescent="0.25">
      <c r="A28" s="209" t="s">
        <v>81</v>
      </c>
      <c r="B28" s="209"/>
      <c r="C28" s="209"/>
      <c r="D28" s="209"/>
      <c r="E28" s="209"/>
      <c r="F28" s="209"/>
      <c r="G28" s="209"/>
      <c r="H28" s="209"/>
      <c r="I28" s="209"/>
      <c r="J28" s="16">
        <f>SUM(J26:J27)</f>
        <v>1008000</v>
      </c>
      <c r="K28" s="18"/>
    </row>
    <row r="29" spans="1:15" ht="13.5" customHeight="1" x14ac:dyDescent="0.25">
      <c r="K29" s="18"/>
    </row>
    <row r="30" spans="1:15" ht="18.75" x14ac:dyDescent="0.3">
      <c r="A30" s="1">
        <v>9</v>
      </c>
      <c r="B30" s="43" t="s">
        <v>145</v>
      </c>
      <c r="C30" s="32" t="s">
        <v>51</v>
      </c>
      <c r="D30" s="96" t="s">
        <v>146</v>
      </c>
      <c r="E30" s="19">
        <v>10000</v>
      </c>
      <c r="F30" s="25">
        <v>290000</v>
      </c>
      <c r="G30" s="227" t="s">
        <v>224</v>
      </c>
      <c r="H30" s="228"/>
      <c r="I30" s="228"/>
      <c r="J30" s="229"/>
      <c r="K30" s="8" t="s">
        <v>222</v>
      </c>
      <c r="L30" s="35"/>
      <c r="M30" s="32" t="s">
        <v>223</v>
      </c>
    </row>
    <row r="31" spans="1:15" x14ac:dyDescent="0.25">
      <c r="A31" s="226" t="s">
        <v>226</v>
      </c>
      <c r="B31" s="226"/>
      <c r="C31" s="226"/>
      <c r="D31" s="226"/>
      <c r="E31" s="226"/>
      <c r="F31" s="226"/>
      <c r="G31" s="226"/>
      <c r="H31" s="226"/>
      <c r="I31" s="226"/>
      <c r="J31" s="226"/>
      <c r="K31" s="226"/>
      <c r="L31" s="226"/>
      <c r="M31" s="226"/>
    </row>
    <row r="37" spans="13:13" x14ac:dyDescent="0.25">
      <c r="M37"/>
    </row>
    <row r="38" spans="13:13" x14ac:dyDescent="0.25">
      <c r="M38"/>
    </row>
    <row r="39" spans="13:13" x14ac:dyDescent="0.25">
      <c r="M39"/>
    </row>
    <row r="40" spans="13:13" x14ac:dyDescent="0.25">
      <c r="M40"/>
    </row>
    <row r="41" spans="13:13" x14ac:dyDescent="0.25">
      <c r="M41"/>
    </row>
    <row r="42" spans="13:13" x14ac:dyDescent="0.25">
      <c r="M42"/>
    </row>
    <row r="43" spans="13:13" x14ac:dyDescent="0.25">
      <c r="M43"/>
    </row>
  </sheetData>
  <mergeCells count="15">
    <mergeCell ref="A28:I28"/>
    <mergeCell ref="G30:J30"/>
    <mergeCell ref="A31:M31"/>
    <mergeCell ref="A10:K10"/>
    <mergeCell ref="A11:K11"/>
    <mergeCell ref="N13:O13"/>
    <mergeCell ref="N14:O14"/>
    <mergeCell ref="A26:D26"/>
    <mergeCell ref="A27:I27"/>
    <mergeCell ref="A1:K1"/>
    <mergeCell ref="A3:K3"/>
    <mergeCell ref="A4:G4"/>
    <mergeCell ref="H4:J4"/>
    <mergeCell ref="J7:K7"/>
    <mergeCell ref="F8:K8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A11" zoomScaleNormal="100" workbookViewId="0">
      <selection activeCell="A34" sqref="A34:M35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.7109375" hidden="1" customWidth="1"/>
    <col min="13" max="13" width="14.7109375" style="183" bestFit="1" customWidth="1"/>
  </cols>
  <sheetData>
    <row r="1" spans="1:16" ht="18.75" hidden="1" customHeight="1" x14ac:dyDescent="0.25">
      <c r="A1" s="200" t="s">
        <v>184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6" ht="5.25" hidden="1" customHeight="1" x14ac:dyDescent="0.25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</row>
    <row r="3" spans="1:16" ht="18.75" customHeight="1" x14ac:dyDescent="0.25">
      <c r="A3" s="200" t="s">
        <v>276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</row>
    <row r="4" spans="1:16" ht="19.5" customHeight="1" x14ac:dyDescent="0.35">
      <c r="A4" s="202" t="s">
        <v>15</v>
      </c>
      <c r="B4" s="202"/>
      <c r="C4" s="202"/>
      <c r="D4" s="202"/>
      <c r="E4" s="202"/>
      <c r="F4" s="202"/>
      <c r="G4" s="202"/>
      <c r="H4" s="202" t="s">
        <v>16</v>
      </c>
      <c r="I4" s="202"/>
      <c r="J4" s="202"/>
      <c r="K4" s="181"/>
    </row>
    <row r="5" spans="1:16" ht="5.25" customHeight="1" x14ac:dyDescent="0.4">
      <c r="A5" s="180"/>
      <c r="B5" s="180"/>
      <c r="C5" s="180"/>
      <c r="D5" s="180"/>
      <c r="E5" s="180"/>
      <c r="F5" s="180"/>
      <c r="G5" s="180"/>
      <c r="H5" s="178"/>
      <c r="I5" s="178"/>
      <c r="J5" s="177"/>
      <c r="K5" s="177"/>
    </row>
    <row r="6" spans="1:16" ht="13.5" customHeight="1" x14ac:dyDescent="0.3">
      <c r="A6" s="4" t="s">
        <v>11</v>
      </c>
      <c r="E6" s="5"/>
      <c r="I6" s="5"/>
    </row>
    <row r="7" spans="1:16" ht="11.25" customHeight="1" x14ac:dyDescent="0.3">
      <c r="A7" s="4" t="s">
        <v>12</v>
      </c>
      <c r="J7" s="193"/>
      <c r="K7" s="193"/>
      <c r="M7" s="182"/>
    </row>
    <row r="8" spans="1:16" ht="13.5" customHeight="1" x14ac:dyDescent="0.3">
      <c r="A8" s="4" t="s">
        <v>13</v>
      </c>
      <c r="D8" s="178" t="s">
        <v>18</v>
      </c>
      <c r="E8" s="178"/>
      <c r="F8" s="203" t="s">
        <v>217</v>
      </c>
      <c r="G8" s="203"/>
      <c r="H8" s="203"/>
      <c r="I8" s="203"/>
      <c r="J8" s="203"/>
      <c r="K8" s="203"/>
      <c r="M8" s="182"/>
      <c r="N8" s="34"/>
    </row>
    <row r="9" spans="1:16" ht="3" customHeight="1" x14ac:dyDescent="0.3">
      <c r="A9" s="4"/>
      <c r="D9" s="178"/>
      <c r="E9" s="178"/>
      <c r="F9" s="178"/>
      <c r="G9" s="178"/>
      <c r="H9" s="178"/>
      <c r="I9" s="178"/>
      <c r="J9" s="178"/>
      <c r="K9" s="133"/>
    </row>
    <row r="10" spans="1:16" ht="15.75" customHeight="1" x14ac:dyDescent="0.3">
      <c r="A10" s="193" t="s">
        <v>17</v>
      </c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M10" s="182"/>
      <c r="N10" s="34"/>
    </row>
    <row r="11" spans="1:16" ht="15.75" customHeight="1" x14ac:dyDescent="0.3">
      <c r="A11" s="193" t="s">
        <v>43</v>
      </c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M11" s="182"/>
      <c r="N11" s="34"/>
    </row>
    <row r="12" spans="1:16" ht="12.75" customHeight="1" x14ac:dyDescent="0.25">
      <c r="A12" s="6" t="s">
        <v>0</v>
      </c>
      <c r="B12" s="2" t="s">
        <v>1</v>
      </c>
      <c r="C12" s="28" t="s">
        <v>10</v>
      </c>
      <c r="D12" s="2" t="s">
        <v>9</v>
      </c>
      <c r="E12" s="2" t="s">
        <v>2</v>
      </c>
      <c r="F12" s="2" t="s">
        <v>3</v>
      </c>
      <c r="G12" s="27" t="s">
        <v>62</v>
      </c>
      <c r="H12" s="11" t="s">
        <v>8</v>
      </c>
      <c r="I12" s="2" t="s">
        <v>5</v>
      </c>
      <c r="J12" s="10" t="s">
        <v>4</v>
      </c>
      <c r="K12" s="2" t="s">
        <v>7</v>
      </c>
      <c r="M12" s="36" t="s">
        <v>14</v>
      </c>
      <c r="N12" s="34"/>
    </row>
    <row r="13" spans="1:16" ht="16.5" customHeight="1" x14ac:dyDescent="0.3">
      <c r="A13" s="1">
        <v>1</v>
      </c>
      <c r="B13" s="29" t="s">
        <v>64</v>
      </c>
      <c r="C13" s="32">
        <v>2</v>
      </c>
      <c r="D13" s="96" t="s">
        <v>160</v>
      </c>
      <c r="E13" s="19">
        <v>70000</v>
      </c>
      <c r="F13" s="19">
        <v>819000</v>
      </c>
      <c r="G13" s="33">
        <v>119000</v>
      </c>
      <c r="H13" s="54"/>
      <c r="I13" s="25"/>
      <c r="J13" s="54">
        <f t="shared" ref="J13:J17" si="0">H13+I13</f>
        <v>0</v>
      </c>
      <c r="K13" s="8"/>
      <c r="M13" s="32"/>
      <c r="N13" s="230"/>
      <c r="O13" s="231"/>
      <c r="P13" s="34"/>
    </row>
    <row r="14" spans="1:16" ht="15.75" customHeight="1" x14ac:dyDescent="0.3">
      <c r="A14" s="1">
        <v>2</v>
      </c>
      <c r="B14" s="29" t="s">
        <v>116</v>
      </c>
      <c r="C14" s="32">
        <v>3</v>
      </c>
      <c r="D14" s="96" t="s">
        <v>161</v>
      </c>
      <c r="E14" s="19">
        <v>70000</v>
      </c>
      <c r="F14" s="19"/>
      <c r="G14" s="19"/>
      <c r="H14" s="54">
        <v>70000</v>
      </c>
      <c r="I14" s="33"/>
      <c r="J14" s="54">
        <f t="shared" si="0"/>
        <v>70000</v>
      </c>
      <c r="K14" s="8" t="s">
        <v>265</v>
      </c>
      <c r="M14" s="32" t="s">
        <v>45</v>
      </c>
      <c r="N14" s="230"/>
      <c r="O14" s="231"/>
    </row>
    <row r="15" spans="1:16" ht="15.75" customHeight="1" x14ac:dyDescent="0.3">
      <c r="A15" s="1">
        <v>3</v>
      </c>
      <c r="B15" s="31" t="s">
        <v>285</v>
      </c>
      <c r="C15" s="32">
        <v>4</v>
      </c>
      <c r="D15" s="96" t="s">
        <v>288</v>
      </c>
      <c r="E15" s="19">
        <v>70000</v>
      </c>
      <c r="F15" s="19"/>
      <c r="G15" s="19"/>
      <c r="H15" s="54">
        <v>70000</v>
      </c>
      <c r="I15" s="33"/>
      <c r="J15" s="54">
        <f t="shared" si="0"/>
        <v>70000</v>
      </c>
      <c r="K15" s="8" t="s">
        <v>287</v>
      </c>
      <c r="M15" s="32" t="s">
        <v>45</v>
      </c>
      <c r="N15" s="191"/>
      <c r="O15" s="189"/>
    </row>
    <row r="16" spans="1:16" ht="15.75" customHeight="1" x14ac:dyDescent="0.3">
      <c r="A16" s="1">
        <v>4</v>
      </c>
      <c r="B16" s="30" t="s">
        <v>70</v>
      </c>
      <c r="C16" s="32">
        <v>5</v>
      </c>
      <c r="D16" s="96" t="s">
        <v>172</v>
      </c>
      <c r="E16" s="19">
        <v>70000</v>
      </c>
      <c r="F16" s="19">
        <v>56000</v>
      </c>
      <c r="G16" s="19">
        <v>56000</v>
      </c>
      <c r="H16" s="54">
        <v>70000</v>
      </c>
      <c r="I16" s="19"/>
      <c r="J16" s="54">
        <f t="shared" si="0"/>
        <v>70000</v>
      </c>
      <c r="K16" s="8" t="s">
        <v>279</v>
      </c>
      <c r="M16" s="32" t="s">
        <v>223</v>
      </c>
      <c r="N16" s="34"/>
      <c r="O16" s="34"/>
    </row>
    <row r="17" spans="1:20" ht="15" customHeight="1" x14ac:dyDescent="0.3">
      <c r="A17" s="1">
        <v>5</v>
      </c>
      <c r="B17" s="31" t="s">
        <v>73</v>
      </c>
      <c r="C17" s="32">
        <v>8</v>
      </c>
      <c r="D17" s="96" t="s">
        <v>173</v>
      </c>
      <c r="E17" s="19">
        <v>70000</v>
      </c>
      <c r="F17" s="19">
        <v>112000</v>
      </c>
      <c r="G17" s="33">
        <v>112000</v>
      </c>
      <c r="H17" s="54">
        <v>70000</v>
      </c>
      <c r="I17" s="19"/>
      <c r="J17" s="54">
        <f t="shared" si="0"/>
        <v>70000</v>
      </c>
      <c r="K17" s="8" t="s">
        <v>280</v>
      </c>
      <c r="M17" s="32" t="s">
        <v>223</v>
      </c>
      <c r="N17" s="34"/>
      <c r="O17" s="34"/>
      <c r="Q17" s="63"/>
      <c r="R17" s="63"/>
      <c r="S17" s="63"/>
      <c r="T17" s="63"/>
    </row>
    <row r="18" spans="1:20" ht="15.75" customHeight="1" x14ac:dyDescent="0.3">
      <c r="A18" s="1">
        <v>6</v>
      </c>
      <c r="B18" s="30" t="s">
        <v>124</v>
      </c>
      <c r="C18" s="32" t="s">
        <v>47</v>
      </c>
      <c r="D18" s="96" t="s">
        <v>157</v>
      </c>
      <c r="E18" s="19">
        <v>50000</v>
      </c>
      <c r="F18" s="19">
        <v>230000</v>
      </c>
      <c r="G18" s="19">
        <v>30000</v>
      </c>
      <c r="H18" s="54"/>
      <c r="I18" s="19"/>
      <c r="J18" s="54">
        <f>H18+I18</f>
        <v>0</v>
      </c>
      <c r="K18" s="8"/>
      <c r="M18" s="32"/>
      <c r="N18" s="34"/>
      <c r="O18" s="34"/>
    </row>
    <row r="19" spans="1:20" ht="14.25" customHeight="1" x14ac:dyDescent="0.3">
      <c r="A19" s="1">
        <v>7</v>
      </c>
      <c r="B19" s="31" t="s">
        <v>121</v>
      </c>
      <c r="C19" s="32" t="s">
        <v>48</v>
      </c>
      <c r="D19" s="96" t="s">
        <v>197</v>
      </c>
      <c r="E19" s="19">
        <v>50000</v>
      </c>
      <c r="F19" s="19">
        <v>110000</v>
      </c>
      <c r="G19" s="19">
        <v>10000</v>
      </c>
      <c r="H19" s="54"/>
      <c r="I19" s="19">
        <v>50000</v>
      </c>
      <c r="J19" s="54">
        <f t="shared" ref="J19:J26" si="1">H19+I19</f>
        <v>50000</v>
      </c>
      <c r="K19" s="8"/>
      <c r="M19" s="24" t="s">
        <v>277</v>
      </c>
      <c r="N19" s="34"/>
    </row>
    <row r="20" spans="1:20" ht="15" customHeight="1" x14ac:dyDescent="0.3">
      <c r="A20" s="1">
        <v>8</v>
      </c>
      <c r="B20" s="26" t="s">
        <v>69</v>
      </c>
      <c r="C20" s="32" t="s">
        <v>49</v>
      </c>
      <c r="D20" s="96" t="s">
        <v>159</v>
      </c>
      <c r="E20" s="19">
        <v>50000</v>
      </c>
      <c r="F20" s="19">
        <v>134500</v>
      </c>
      <c r="G20" s="19">
        <v>54000</v>
      </c>
      <c r="H20" s="54">
        <v>50000</v>
      </c>
      <c r="I20" s="19"/>
      <c r="J20" s="54">
        <f t="shared" si="1"/>
        <v>50000</v>
      </c>
      <c r="K20" s="8" t="s">
        <v>281</v>
      </c>
      <c r="L20" s="35"/>
      <c r="M20" s="32" t="s">
        <v>79</v>
      </c>
      <c r="N20" s="34"/>
    </row>
    <row r="21" spans="1:20" ht="14.25" customHeight="1" x14ac:dyDescent="0.3">
      <c r="A21" s="1">
        <v>9</v>
      </c>
      <c r="B21" s="31" t="s">
        <v>67</v>
      </c>
      <c r="C21" s="32" t="s">
        <v>50</v>
      </c>
      <c r="D21" s="96" t="s">
        <v>164</v>
      </c>
      <c r="E21" s="19">
        <v>50000</v>
      </c>
      <c r="F21" s="19">
        <v>225000</v>
      </c>
      <c r="G21" s="19">
        <v>35000</v>
      </c>
      <c r="H21" s="54">
        <v>50000</v>
      </c>
      <c r="I21" s="19"/>
      <c r="J21" s="54">
        <f t="shared" si="1"/>
        <v>50000</v>
      </c>
      <c r="K21" s="8" t="s">
        <v>282</v>
      </c>
      <c r="L21" s="35"/>
      <c r="M21" s="32" t="s">
        <v>79</v>
      </c>
      <c r="N21" s="34"/>
    </row>
    <row r="22" spans="1:20" ht="14.25" customHeight="1" x14ac:dyDescent="0.3">
      <c r="A22" s="1">
        <v>10</v>
      </c>
      <c r="B22" s="43" t="s">
        <v>145</v>
      </c>
      <c r="C22" s="32" t="s">
        <v>51</v>
      </c>
      <c r="D22" s="96" t="s">
        <v>146</v>
      </c>
      <c r="E22" s="19">
        <v>50000</v>
      </c>
      <c r="F22" s="19">
        <v>65000</v>
      </c>
      <c r="G22" s="19">
        <v>5000</v>
      </c>
      <c r="H22" s="54"/>
      <c r="I22" s="33"/>
      <c r="J22" s="54">
        <f t="shared" si="1"/>
        <v>0</v>
      </c>
      <c r="K22" s="8"/>
      <c r="L22" s="35"/>
      <c r="M22" s="32"/>
      <c r="N22" s="34"/>
    </row>
    <row r="23" spans="1:20" ht="15" customHeight="1" x14ac:dyDescent="0.3">
      <c r="A23" s="1">
        <v>11</v>
      </c>
      <c r="B23" s="86" t="s">
        <v>142</v>
      </c>
      <c r="C23" s="87" t="s">
        <v>52</v>
      </c>
      <c r="D23" s="96" t="s">
        <v>143</v>
      </c>
      <c r="E23" s="88">
        <v>50000</v>
      </c>
      <c r="F23" s="19"/>
      <c r="G23" s="19"/>
      <c r="H23" s="54">
        <v>50000</v>
      </c>
      <c r="I23" s="88"/>
      <c r="J23" s="54">
        <f t="shared" si="1"/>
        <v>50000</v>
      </c>
      <c r="K23" s="8" t="s">
        <v>270</v>
      </c>
      <c r="L23" s="93"/>
      <c r="M23" s="32" t="s">
        <v>79</v>
      </c>
      <c r="N23" s="34"/>
    </row>
    <row r="24" spans="1:20" ht="15.75" customHeight="1" x14ac:dyDescent="0.3">
      <c r="A24" s="1">
        <v>12</v>
      </c>
      <c r="B24" s="31" t="s">
        <v>215</v>
      </c>
      <c r="C24" s="32" t="s">
        <v>53</v>
      </c>
      <c r="D24" s="96" t="s">
        <v>149</v>
      </c>
      <c r="E24" s="19">
        <v>50000</v>
      </c>
      <c r="F24" s="19">
        <v>115000</v>
      </c>
      <c r="G24" s="19">
        <v>15000</v>
      </c>
      <c r="H24" s="54"/>
      <c r="I24" s="19"/>
      <c r="J24" s="54">
        <f t="shared" si="1"/>
        <v>0</v>
      </c>
      <c r="K24" s="8"/>
      <c r="L24" s="35"/>
      <c r="M24" s="9"/>
      <c r="N24" s="34"/>
    </row>
    <row r="25" spans="1:20" ht="16.5" customHeight="1" x14ac:dyDescent="0.3">
      <c r="A25" s="1">
        <v>13</v>
      </c>
      <c r="B25" s="91" t="s">
        <v>139</v>
      </c>
      <c r="C25" s="87" t="s">
        <v>54</v>
      </c>
      <c r="D25" s="96" t="s">
        <v>140</v>
      </c>
      <c r="E25" s="88">
        <v>50000</v>
      </c>
      <c r="F25" s="19">
        <v>60000</v>
      </c>
      <c r="G25" s="19">
        <v>10000</v>
      </c>
      <c r="H25" s="54"/>
      <c r="I25" s="88"/>
      <c r="J25" s="54">
        <f t="shared" si="1"/>
        <v>0</v>
      </c>
      <c r="K25" s="8"/>
      <c r="L25" s="93"/>
      <c r="M25" s="24"/>
      <c r="N25" s="34"/>
    </row>
    <row r="26" spans="1:20" ht="18" customHeight="1" x14ac:dyDescent="0.3">
      <c r="A26" s="1">
        <v>14</v>
      </c>
      <c r="B26" s="31" t="s">
        <v>65</v>
      </c>
      <c r="C26" s="17" t="s">
        <v>55</v>
      </c>
      <c r="D26" s="96" t="s">
        <v>171</v>
      </c>
      <c r="E26" s="19">
        <v>50000</v>
      </c>
      <c r="F26" s="19"/>
      <c r="G26" s="19"/>
      <c r="H26" s="54">
        <v>50000</v>
      </c>
      <c r="I26" s="19"/>
      <c r="J26" s="54">
        <f t="shared" si="1"/>
        <v>50000</v>
      </c>
      <c r="K26" s="8" t="s">
        <v>278</v>
      </c>
      <c r="M26" s="32" t="s">
        <v>79</v>
      </c>
    </row>
    <row r="27" spans="1:20" ht="14.25" customHeight="1" x14ac:dyDescent="0.3">
      <c r="A27" s="194" t="s">
        <v>6</v>
      </c>
      <c r="B27" s="194"/>
      <c r="C27" s="194"/>
      <c r="D27" s="194"/>
      <c r="E27" s="97">
        <f>SUM(E13:E26)</f>
        <v>800000</v>
      </c>
      <c r="F27" s="21">
        <f>SUM(F13:F26)</f>
        <v>1926500</v>
      </c>
      <c r="G27" s="21">
        <f>SUM(G13:G26)</f>
        <v>446000</v>
      </c>
      <c r="H27" s="21">
        <f>SUM(H13:H26)</f>
        <v>480000</v>
      </c>
      <c r="I27" s="21">
        <f t="shared" ref="I27:J27" si="2">SUM(I13:I26)</f>
        <v>50000</v>
      </c>
      <c r="J27" s="16">
        <f t="shared" si="2"/>
        <v>530000</v>
      </c>
      <c r="K27" s="8" t="s">
        <v>283</v>
      </c>
      <c r="L27" s="35"/>
      <c r="M27" s="179"/>
    </row>
    <row r="28" spans="1:20" ht="13.5" customHeight="1" x14ac:dyDescent="0.25">
      <c r="A28" s="208" t="s">
        <v>42</v>
      </c>
      <c r="B28" s="208"/>
      <c r="C28" s="208"/>
      <c r="D28" s="208"/>
      <c r="E28" s="208"/>
      <c r="F28" s="208"/>
      <c r="G28" s="208"/>
      <c r="H28" s="208"/>
      <c r="I28" s="208"/>
      <c r="J28" s="54">
        <f>-J27*0.1</f>
        <v>-53000</v>
      </c>
      <c r="K28" s="18"/>
    </row>
    <row r="29" spans="1:20" ht="13.5" customHeight="1" x14ac:dyDescent="0.25">
      <c r="A29" s="209" t="s">
        <v>81</v>
      </c>
      <c r="B29" s="209"/>
      <c r="C29" s="209"/>
      <c r="D29" s="209"/>
      <c r="E29" s="209"/>
      <c r="F29" s="209"/>
      <c r="G29" s="209"/>
      <c r="H29" s="209"/>
      <c r="I29" s="209"/>
      <c r="J29" s="16">
        <f>SUM(J27:J28)</f>
        <v>477000</v>
      </c>
      <c r="K29" s="18"/>
    </row>
    <row r="30" spans="1:20" ht="6.75" customHeight="1" x14ac:dyDescent="0.25">
      <c r="K30" s="18"/>
    </row>
    <row r="31" spans="1:20" ht="18.75" x14ac:dyDescent="0.3">
      <c r="A31" s="1">
        <v>9</v>
      </c>
      <c r="B31" s="43" t="s">
        <v>145</v>
      </c>
      <c r="C31" s="32" t="s">
        <v>51</v>
      </c>
      <c r="D31" s="96" t="s">
        <v>146</v>
      </c>
      <c r="E31" s="19">
        <v>10000</v>
      </c>
      <c r="F31" s="25">
        <v>290000</v>
      </c>
      <c r="G31" s="227" t="s">
        <v>224</v>
      </c>
      <c r="H31" s="228"/>
      <c r="I31" s="228"/>
      <c r="J31" s="229"/>
      <c r="K31" s="8" t="s">
        <v>222</v>
      </c>
      <c r="L31" s="35"/>
      <c r="M31" s="32" t="s">
        <v>223</v>
      </c>
    </row>
    <row r="32" spans="1:20" x14ac:dyDescent="0.25">
      <c r="A32" s="226" t="s">
        <v>226</v>
      </c>
      <c r="B32" s="226"/>
      <c r="C32" s="226"/>
      <c r="D32" s="226"/>
      <c r="E32" s="226"/>
      <c r="F32" s="226"/>
      <c r="G32" s="226"/>
      <c r="H32" s="226"/>
      <c r="I32" s="226"/>
      <c r="J32" s="226"/>
      <c r="K32" s="226"/>
      <c r="L32" s="226"/>
      <c r="M32" s="226"/>
    </row>
    <row r="33" spans="1:13" ht="4.5" customHeight="1" x14ac:dyDescent="0.25"/>
    <row r="34" spans="1:13" ht="18.75" x14ac:dyDescent="0.3">
      <c r="A34" s="1">
        <v>3</v>
      </c>
      <c r="B34" s="31" t="s">
        <v>285</v>
      </c>
      <c r="C34" s="32">
        <v>4</v>
      </c>
      <c r="D34" s="233" t="s">
        <v>289</v>
      </c>
      <c r="E34" s="234"/>
      <c r="F34" s="234"/>
      <c r="G34" s="234"/>
      <c r="H34" s="234"/>
      <c r="I34" s="234"/>
      <c r="J34" s="234"/>
      <c r="K34" s="234"/>
      <c r="L34" s="234"/>
      <c r="M34" s="235"/>
    </row>
    <row r="35" spans="1:13" x14ac:dyDescent="0.25">
      <c r="A35" s="207" t="s">
        <v>290</v>
      </c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</row>
    <row r="38" spans="1:13" x14ac:dyDescent="0.25">
      <c r="M38"/>
    </row>
    <row r="39" spans="1:13" x14ac:dyDescent="0.25">
      <c r="M39"/>
    </row>
    <row r="40" spans="1:13" x14ac:dyDescent="0.25">
      <c r="M40"/>
    </row>
    <row r="41" spans="1:13" x14ac:dyDescent="0.25">
      <c r="M41"/>
    </row>
    <row r="42" spans="1:13" x14ac:dyDescent="0.25">
      <c r="M42"/>
    </row>
    <row r="43" spans="1:13" x14ac:dyDescent="0.25">
      <c r="M43"/>
    </row>
    <row r="44" spans="1:13" x14ac:dyDescent="0.25">
      <c r="M44"/>
    </row>
  </sheetData>
  <mergeCells count="17">
    <mergeCell ref="A28:I28"/>
    <mergeCell ref="A1:K1"/>
    <mergeCell ref="A3:K3"/>
    <mergeCell ref="A4:G4"/>
    <mergeCell ref="H4:J4"/>
    <mergeCell ref="J7:K7"/>
    <mergeCell ref="F8:K8"/>
    <mergeCell ref="A10:K10"/>
    <mergeCell ref="A11:K11"/>
    <mergeCell ref="N13:O13"/>
    <mergeCell ref="N14:O14"/>
    <mergeCell ref="A27:D27"/>
    <mergeCell ref="D34:M34"/>
    <mergeCell ref="A35:M35"/>
    <mergeCell ref="A29:I29"/>
    <mergeCell ref="G31:J31"/>
    <mergeCell ref="A32:M32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topLeftCell="A9" zoomScaleNormal="100" workbookViewId="0">
      <selection activeCell="N30" sqref="N30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.7109375" hidden="1" customWidth="1"/>
    <col min="13" max="13" width="14.7109375" style="190" bestFit="1" customWidth="1"/>
  </cols>
  <sheetData>
    <row r="1" spans="1:16" ht="18.75" hidden="1" customHeight="1" x14ac:dyDescent="0.25">
      <c r="A1" s="200" t="s">
        <v>184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6" ht="5.25" hidden="1" customHeight="1" x14ac:dyDescent="0.25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</row>
    <row r="3" spans="1:16" ht="18.75" customHeight="1" x14ac:dyDescent="0.25">
      <c r="A3" s="200" t="s">
        <v>284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</row>
    <row r="4" spans="1:16" ht="19.5" customHeight="1" x14ac:dyDescent="0.35">
      <c r="A4" s="202" t="s">
        <v>15</v>
      </c>
      <c r="B4" s="202"/>
      <c r="C4" s="202"/>
      <c r="D4" s="202"/>
      <c r="E4" s="202"/>
      <c r="F4" s="202"/>
      <c r="G4" s="202"/>
      <c r="H4" s="202" t="s">
        <v>16</v>
      </c>
      <c r="I4" s="202"/>
      <c r="J4" s="202"/>
      <c r="K4" s="188"/>
    </row>
    <row r="5" spans="1:16" ht="5.25" customHeight="1" x14ac:dyDescent="0.4">
      <c r="A5" s="187"/>
      <c r="B5" s="187"/>
      <c r="C5" s="187"/>
      <c r="D5" s="187"/>
      <c r="E5" s="187"/>
      <c r="F5" s="187"/>
      <c r="G5" s="187"/>
      <c r="H5" s="185"/>
      <c r="I5" s="185"/>
      <c r="J5" s="184"/>
      <c r="K5" s="184"/>
    </row>
    <row r="6" spans="1:16" ht="13.5" customHeight="1" x14ac:dyDescent="0.3">
      <c r="A6" s="4" t="s">
        <v>11</v>
      </c>
      <c r="E6" s="5"/>
      <c r="I6" s="5"/>
    </row>
    <row r="7" spans="1:16" ht="11.25" customHeight="1" x14ac:dyDescent="0.3">
      <c r="A7" s="4" t="s">
        <v>12</v>
      </c>
      <c r="J7" s="193"/>
      <c r="K7" s="193"/>
      <c r="M7" s="189"/>
    </row>
    <row r="8" spans="1:16" ht="13.5" customHeight="1" x14ac:dyDescent="0.3">
      <c r="A8" s="4" t="s">
        <v>13</v>
      </c>
      <c r="D8" s="185" t="s">
        <v>18</v>
      </c>
      <c r="E8" s="185"/>
      <c r="F8" s="203" t="s">
        <v>217</v>
      </c>
      <c r="G8" s="203"/>
      <c r="H8" s="203"/>
      <c r="I8" s="203"/>
      <c r="J8" s="203"/>
      <c r="K8" s="203"/>
      <c r="M8" s="189"/>
      <c r="N8" s="34"/>
    </row>
    <row r="9" spans="1:16" ht="3" customHeight="1" x14ac:dyDescent="0.3">
      <c r="A9" s="4"/>
      <c r="D9" s="185"/>
      <c r="E9" s="185"/>
      <c r="F9" s="185"/>
      <c r="G9" s="185"/>
      <c r="H9" s="185"/>
      <c r="I9" s="185"/>
      <c r="J9" s="185"/>
      <c r="K9" s="133"/>
    </row>
    <row r="10" spans="1:16" ht="15.75" customHeight="1" x14ac:dyDescent="0.3">
      <c r="A10" s="193" t="s">
        <v>17</v>
      </c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M10" s="189"/>
      <c r="N10" s="34"/>
    </row>
    <row r="11" spans="1:16" ht="15.75" customHeight="1" x14ac:dyDescent="0.3">
      <c r="A11" s="193" t="s">
        <v>43</v>
      </c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M11" s="189"/>
      <c r="N11" s="34"/>
    </row>
    <row r="12" spans="1:16" ht="12.75" customHeight="1" x14ac:dyDescent="0.25">
      <c r="A12" s="6" t="s">
        <v>0</v>
      </c>
      <c r="B12" s="2" t="s">
        <v>1</v>
      </c>
      <c r="C12" s="28" t="s">
        <v>10</v>
      </c>
      <c r="D12" s="2" t="s">
        <v>9</v>
      </c>
      <c r="E12" s="2" t="s">
        <v>2</v>
      </c>
      <c r="F12" s="2" t="s">
        <v>3</v>
      </c>
      <c r="G12" s="27" t="s">
        <v>62</v>
      </c>
      <c r="H12" s="11" t="s">
        <v>8</v>
      </c>
      <c r="I12" s="2" t="s">
        <v>5</v>
      </c>
      <c r="J12" s="10" t="s">
        <v>4</v>
      </c>
      <c r="K12" s="2" t="s">
        <v>7</v>
      </c>
      <c r="M12" s="36" t="s">
        <v>14</v>
      </c>
      <c r="N12" s="34"/>
    </row>
    <row r="13" spans="1:16" ht="16.5" customHeight="1" x14ac:dyDescent="0.3">
      <c r="A13" s="1">
        <v>1</v>
      </c>
      <c r="B13" s="29" t="s">
        <v>64</v>
      </c>
      <c r="C13" s="32">
        <v>2</v>
      </c>
      <c r="D13" s="96" t="s">
        <v>160</v>
      </c>
      <c r="E13" s="19">
        <v>70000</v>
      </c>
      <c r="F13" s="19">
        <v>896000</v>
      </c>
      <c r="G13" s="33">
        <v>126000</v>
      </c>
      <c r="H13" s="54"/>
      <c r="I13" s="19"/>
      <c r="J13" s="54"/>
      <c r="K13" s="8"/>
      <c r="M13" s="32"/>
      <c r="N13" s="230"/>
      <c r="O13" s="231"/>
      <c r="P13" s="34"/>
    </row>
    <row r="14" spans="1:16" ht="15.75" customHeight="1" x14ac:dyDescent="0.3">
      <c r="A14" s="1">
        <v>2</v>
      </c>
      <c r="B14" s="29" t="s">
        <v>116</v>
      </c>
      <c r="C14" s="32">
        <v>3</v>
      </c>
      <c r="D14" s="96" t="s">
        <v>161</v>
      </c>
      <c r="E14" s="19">
        <v>70000</v>
      </c>
      <c r="F14" s="19"/>
      <c r="G14" s="19"/>
      <c r="H14" s="54"/>
      <c r="I14" s="19"/>
      <c r="J14" s="54"/>
      <c r="K14" s="8"/>
      <c r="M14" s="32"/>
      <c r="N14" s="230"/>
      <c r="O14" s="231"/>
    </row>
    <row r="15" spans="1:16" ht="15.75" customHeight="1" x14ac:dyDescent="0.3">
      <c r="A15" s="1">
        <v>3</v>
      </c>
      <c r="B15" s="31" t="s">
        <v>285</v>
      </c>
      <c r="C15" s="32">
        <v>4</v>
      </c>
      <c r="D15" s="96" t="s">
        <v>286</v>
      </c>
      <c r="E15" s="19">
        <v>70000</v>
      </c>
      <c r="F15" s="19"/>
      <c r="G15" s="19"/>
      <c r="H15" s="54">
        <v>70000</v>
      </c>
      <c r="I15" s="19"/>
      <c r="J15" s="54">
        <f t="shared" ref="J15" si="0">H15+I15</f>
        <v>70000</v>
      </c>
      <c r="K15" s="8" t="s">
        <v>287</v>
      </c>
      <c r="M15" s="32" t="s">
        <v>45</v>
      </c>
      <c r="N15" s="191"/>
      <c r="O15" s="189"/>
    </row>
    <row r="16" spans="1:16" ht="15.75" customHeight="1" x14ac:dyDescent="0.3">
      <c r="A16" s="1">
        <v>4</v>
      </c>
      <c r="B16" s="30" t="s">
        <v>70</v>
      </c>
      <c r="C16" s="32">
        <v>5</v>
      </c>
      <c r="D16" s="96" t="s">
        <v>172</v>
      </c>
      <c r="E16" s="19">
        <v>70000</v>
      </c>
      <c r="F16" s="19">
        <v>56000</v>
      </c>
      <c r="G16" s="19">
        <v>56000</v>
      </c>
      <c r="H16" s="54"/>
      <c r="I16" s="19"/>
      <c r="J16" s="54"/>
      <c r="K16" s="8"/>
      <c r="M16" s="32"/>
      <c r="N16" s="34"/>
      <c r="O16" s="34"/>
    </row>
    <row r="17" spans="1:20" ht="15" customHeight="1" x14ac:dyDescent="0.3">
      <c r="A17" s="1">
        <v>5</v>
      </c>
      <c r="B17" s="31" t="s">
        <v>73</v>
      </c>
      <c r="C17" s="32">
        <v>8</v>
      </c>
      <c r="D17" s="96" t="s">
        <v>173</v>
      </c>
      <c r="E17" s="19">
        <v>70000</v>
      </c>
      <c r="F17" s="19">
        <v>112000</v>
      </c>
      <c r="G17" s="33">
        <v>112000</v>
      </c>
      <c r="H17" s="54"/>
      <c r="I17" s="19"/>
      <c r="J17" s="54"/>
      <c r="K17" s="8"/>
      <c r="M17" s="32"/>
      <c r="N17" s="34"/>
      <c r="O17" s="34"/>
      <c r="Q17" s="63"/>
      <c r="R17" s="63"/>
      <c r="S17" s="63"/>
      <c r="T17" s="63"/>
    </row>
    <row r="18" spans="1:20" ht="15.75" customHeight="1" x14ac:dyDescent="0.3">
      <c r="A18" s="1">
        <v>6</v>
      </c>
      <c r="B18" s="30" t="s">
        <v>124</v>
      </c>
      <c r="C18" s="32" t="s">
        <v>47</v>
      </c>
      <c r="D18" s="96" t="s">
        <v>157</v>
      </c>
      <c r="E18" s="19">
        <v>50000</v>
      </c>
      <c r="F18" s="19">
        <v>285000</v>
      </c>
      <c r="G18" s="19">
        <v>35000</v>
      </c>
      <c r="H18" s="54"/>
      <c r="I18" s="19"/>
      <c r="J18" s="54"/>
      <c r="K18" s="8"/>
      <c r="M18" s="32"/>
      <c r="N18" s="34"/>
      <c r="O18" s="34"/>
    </row>
    <row r="19" spans="1:20" ht="14.25" customHeight="1" x14ac:dyDescent="0.3">
      <c r="A19" s="1">
        <v>7</v>
      </c>
      <c r="B19" s="31" t="s">
        <v>121</v>
      </c>
      <c r="C19" s="32" t="s">
        <v>48</v>
      </c>
      <c r="D19" s="96" t="s">
        <v>197</v>
      </c>
      <c r="E19" s="19">
        <v>50000</v>
      </c>
      <c r="F19" s="19">
        <v>115000</v>
      </c>
      <c r="G19" s="19">
        <v>15000</v>
      </c>
      <c r="H19" s="54"/>
      <c r="I19" s="19"/>
      <c r="J19" s="54"/>
      <c r="K19" s="8"/>
      <c r="M19" s="24"/>
      <c r="N19" s="34"/>
    </row>
    <row r="20" spans="1:20" ht="15" customHeight="1" x14ac:dyDescent="0.3">
      <c r="A20" s="1">
        <v>8</v>
      </c>
      <c r="B20" s="26" t="s">
        <v>69</v>
      </c>
      <c r="C20" s="32" t="s">
        <v>49</v>
      </c>
      <c r="D20" s="96" t="s">
        <v>159</v>
      </c>
      <c r="E20" s="19">
        <v>50000</v>
      </c>
      <c r="F20" s="19">
        <v>139500</v>
      </c>
      <c r="G20" s="19">
        <v>59000</v>
      </c>
      <c r="H20" s="54"/>
      <c r="I20" s="19"/>
      <c r="J20" s="54"/>
      <c r="K20" s="8"/>
      <c r="L20" s="35"/>
      <c r="M20" s="32"/>
      <c r="N20" s="34"/>
    </row>
    <row r="21" spans="1:20" ht="14.25" customHeight="1" x14ac:dyDescent="0.3">
      <c r="A21" s="1">
        <v>9</v>
      </c>
      <c r="B21" s="31" t="s">
        <v>67</v>
      </c>
      <c r="C21" s="32" t="s">
        <v>50</v>
      </c>
      <c r="D21" s="96" t="s">
        <v>164</v>
      </c>
      <c r="E21" s="19">
        <v>50000</v>
      </c>
      <c r="F21" s="19">
        <v>230000</v>
      </c>
      <c r="G21" s="19">
        <v>40000</v>
      </c>
      <c r="H21" s="54"/>
      <c r="I21" s="19"/>
      <c r="J21" s="54"/>
      <c r="K21" s="8"/>
      <c r="L21" s="35"/>
      <c r="M21" s="32"/>
      <c r="N21" s="34"/>
    </row>
    <row r="22" spans="1:20" ht="14.25" customHeight="1" x14ac:dyDescent="0.3">
      <c r="A22" s="1">
        <v>10</v>
      </c>
      <c r="B22" s="43" t="s">
        <v>145</v>
      </c>
      <c r="C22" s="32" t="s">
        <v>51</v>
      </c>
      <c r="D22" s="96" t="s">
        <v>146</v>
      </c>
      <c r="E22" s="19">
        <v>50000</v>
      </c>
      <c r="F22" s="19">
        <v>120000</v>
      </c>
      <c r="G22" s="19">
        <v>10000</v>
      </c>
      <c r="H22" s="54"/>
      <c r="I22" s="19"/>
      <c r="J22" s="54"/>
      <c r="K22" s="8"/>
      <c r="L22" s="35"/>
      <c r="M22" s="32"/>
      <c r="N22" s="34"/>
    </row>
    <row r="23" spans="1:20" ht="15" customHeight="1" x14ac:dyDescent="0.3">
      <c r="A23" s="1">
        <v>11</v>
      </c>
      <c r="B23" s="86" t="s">
        <v>142</v>
      </c>
      <c r="C23" s="87" t="s">
        <v>52</v>
      </c>
      <c r="D23" s="96" t="s">
        <v>143</v>
      </c>
      <c r="E23" s="88">
        <v>50000</v>
      </c>
      <c r="F23" s="19"/>
      <c r="G23" s="19"/>
      <c r="H23" s="54"/>
      <c r="I23" s="88"/>
      <c r="J23" s="54"/>
      <c r="K23" s="8"/>
      <c r="L23" s="93"/>
      <c r="M23" s="32"/>
      <c r="N23" s="34"/>
    </row>
    <row r="24" spans="1:20" ht="15.75" customHeight="1" x14ac:dyDescent="0.3">
      <c r="A24" s="1">
        <v>12</v>
      </c>
      <c r="B24" s="31" t="s">
        <v>215</v>
      </c>
      <c r="C24" s="32" t="s">
        <v>53</v>
      </c>
      <c r="D24" s="96" t="s">
        <v>149</v>
      </c>
      <c r="E24" s="19">
        <v>50000</v>
      </c>
      <c r="F24" s="19">
        <v>170000</v>
      </c>
      <c r="G24" s="19">
        <v>20000</v>
      </c>
      <c r="H24" s="54"/>
      <c r="I24" s="19"/>
      <c r="J24" s="54"/>
      <c r="K24" s="8"/>
      <c r="L24" s="35"/>
      <c r="M24" s="9"/>
      <c r="N24" s="34"/>
    </row>
    <row r="25" spans="1:20" ht="16.5" customHeight="1" x14ac:dyDescent="0.3">
      <c r="A25" s="1">
        <v>13</v>
      </c>
      <c r="B25" s="91" t="s">
        <v>139</v>
      </c>
      <c r="C25" s="87" t="s">
        <v>54</v>
      </c>
      <c r="D25" s="96" t="s">
        <v>140</v>
      </c>
      <c r="E25" s="88">
        <v>50000</v>
      </c>
      <c r="F25" s="19">
        <v>115000</v>
      </c>
      <c r="G25" s="19">
        <v>15000</v>
      </c>
      <c r="H25" s="54"/>
      <c r="I25" s="19">
        <v>50000</v>
      </c>
      <c r="J25" s="54"/>
      <c r="K25" s="8"/>
      <c r="L25" s="93"/>
      <c r="M25" s="24" t="s">
        <v>291</v>
      </c>
      <c r="N25" s="34"/>
    </row>
    <row r="26" spans="1:20" ht="18" customHeight="1" x14ac:dyDescent="0.3">
      <c r="A26" s="1">
        <v>14</v>
      </c>
      <c r="B26" s="31" t="s">
        <v>65</v>
      </c>
      <c r="C26" s="17" t="s">
        <v>55</v>
      </c>
      <c r="D26" s="96" t="s">
        <v>171</v>
      </c>
      <c r="E26" s="19">
        <v>50000</v>
      </c>
      <c r="F26" s="19"/>
      <c r="G26" s="19"/>
      <c r="H26" s="54"/>
      <c r="I26" s="19"/>
      <c r="J26" s="54"/>
      <c r="K26" s="8"/>
      <c r="M26" s="32"/>
      <c r="N26" s="34"/>
    </row>
    <row r="27" spans="1:20" ht="14.25" customHeight="1" x14ac:dyDescent="0.3">
      <c r="A27" s="194" t="s">
        <v>6</v>
      </c>
      <c r="B27" s="194"/>
      <c r="C27" s="194"/>
      <c r="D27" s="194"/>
      <c r="E27" s="97">
        <f>SUM(E13:E26)</f>
        <v>800000</v>
      </c>
      <c r="F27" s="21">
        <f>SUM(F13:F26)</f>
        <v>2238500</v>
      </c>
      <c r="G27" s="21">
        <f>SUM(G13:G26)</f>
        <v>488000</v>
      </c>
      <c r="H27" s="21"/>
      <c r="I27" s="16"/>
      <c r="J27" s="16"/>
      <c r="K27" s="8"/>
      <c r="L27" s="35"/>
      <c r="M27" s="186"/>
    </row>
    <row r="28" spans="1:20" ht="13.5" customHeight="1" x14ac:dyDescent="0.25">
      <c r="A28" s="208" t="s">
        <v>42</v>
      </c>
      <c r="B28" s="208"/>
      <c r="C28" s="208"/>
      <c r="D28" s="208"/>
      <c r="E28" s="208"/>
      <c r="F28" s="208"/>
      <c r="G28" s="208"/>
      <c r="H28" s="208"/>
      <c r="I28" s="208"/>
      <c r="J28" s="54"/>
      <c r="K28" s="18"/>
    </row>
    <row r="29" spans="1:20" ht="13.5" customHeight="1" x14ac:dyDescent="0.25">
      <c r="A29" s="209" t="s">
        <v>81</v>
      </c>
      <c r="B29" s="209"/>
      <c r="C29" s="209"/>
      <c r="D29" s="209"/>
      <c r="E29" s="209"/>
      <c r="F29" s="209"/>
      <c r="G29" s="209"/>
      <c r="H29" s="209"/>
      <c r="I29" s="209"/>
      <c r="J29" s="55"/>
      <c r="K29" s="18"/>
    </row>
    <row r="30" spans="1:20" ht="13.5" customHeight="1" x14ac:dyDescent="0.25">
      <c r="K30" s="18"/>
    </row>
    <row r="31" spans="1:20" ht="18.75" x14ac:dyDescent="0.3">
      <c r="A31" s="1">
        <v>9</v>
      </c>
      <c r="B31" s="43" t="s">
        <v>145</v>
      </c>
      <c r="C31" s="32" t="s">
        <v>51</v>
      </c>
      <c r="D31" s="96" t="s">
        <v>146</v>
      </c>
      <c r="E31" s="19">
        <v>10000</v>
      </c>
      <c r="F31" s="25">
        <v>290000</v>
      </c>
      <c r="G31" s="227" t="s">
        <v>224</v>
      </c>
      <c r="H31" s="228"/>
      <c r="I31" s="228"/>
      <c r="J31" s="229"/>
      <c r="K31" s="8" t="s">
        <v>222</v>
      </c>
      <c r="L31" s="35"/>
      <c r="M31" s="32" t="s">
        <v>223</v>
      </c>
    </row>
    <row r="32" spans="1:20" x14ac:dyDescent="0.25">
      <c r="A32" s="226" t="s">
        <v>226</v>
      </c>
      <c r="B32" s="226"/>
      <c r="C32" s="226"/>
      <c r="D32" s="226"/>
      <c r="E32" s="226"/>
      <c r="F32" s="226"/>
      <c r="G32" s="226"/>
      <c r="H32" s="226"/>
      <c r="I32" s="226"/>
      <c r="J32" s="226"/>
      <c r="K32" s="226"/>
      <c r="L32" s="226"/>
      <c r="M32" s="226"/>
    </row>
    <row r="33" spans="1:13" ht="18.75" x14ac:dyDescent="0.3">
      <c r="A33" s="1">
        <v>3</v>
      </c>
      <c r="B33" s="31" t="s">
        <v>285</v>
      </c>
      <c r="C33" s="32">
        <v>4</v>
      </c>
      <c r="D33" s="233" t="s">
        <v>289</v>
      </c>
      <c r="E33" s="234"/>
      <c r="F33" s="234"/>
      <c r="G33" s="234"/>
      <c r="H33" s="234"/>
      <c r="I33" s="234"/>
      <c r="J33" s="234"/>
      <c r="K33" s="234"/>
      <c r="L33" s="234"/>
      <c r="M33" s="235"/>
    </row>
    <row r="34" spans="1:13" x14ac:dyDescent="0.25">
      <c r="A34" s="207" t="s">
        <v>290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</row>
    <row r="38" spans="1:13" x14ac:dyDescent="0.25">
      <c r="M38"/>
    </row>
    <row r="39" spans="1:13" x14ac:dyDescent="0.25">
      <c r="M39"/>
    </row>
    <row r="40" spans="1:13" x14ac:dyDescent="0.25">
      <c r="M40"/>
    </row>
    <row r="41" spans="1:13" x14ac:dyDescent="0.25">
      <c r="M41"/>
    </row>
    <row r="42" spans="1:13" x14ac:dyDescent="0.25">
      <c r="M42"/>
    </row>
    <row r="43" spans="1:13" x14ac:dyDescent="0.25">
      <c r="M43"/>
    </row>
    <row r="44" spans="1:13" x14ac:dyDescent="0.25">
      <c r="M44"/>
    </row>
  </sheetData>
  <mergeCells count="17">
    <mergeCell ref="D33:M33"/>
    <mergeCell ref="A34:M34"/>
    <mergeCell ref="N13:O13"/>
    <mergeCell ref="N14:O14"/>
    <mergeCell ref="A27:D27"/>
    <mergeCell ref="A28:I28"/>
    <mergeCell ref="A1:K1"/>
    <mergeCell ref="A3:K3"/>
    <mergeCell ref="A4:G4"/>
    <mergeCell ref="H4:J4"/>
    <mergeCell ref="J7:K7"/>
    <mergeCell ref="F8:K8"/>
    <mergeCell ref="A29:I29"/>
    <mergeCell ref="G31:J31"/>
    <mergeCell ref="A32:M32"/>
    <mergeCell ref="A10:K10"/>
    <mergeCell ref="A11:K11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Normal="100" workbookViewId="0">
      <selection activeCell="D32" sqref="D32"/>
    </sheetView>
  </sheetViews>
  <sheetFormatPr baseColWidth="10" defaultRowHeight="15" x14ac:dyDescent="0.25"/>
  <cols>
    <col min="1" max="1" width="3.140625" customWidth="1"/>
    <col min="2" max="2" width="42.7109375" customWidth="1"/>
    <col min="3" max="3" width="9.28515625" customWidth="1"/>
    <col min="4" max="4" width="24.28515625" customWidth="1"/>
    <col min="5" max="5" width="9.140625" customWidth="1"/>
    <col min="6" max="6" width="13.85546875" customWidth="1"/>
    <col min="7" max="7" width="15" customWidth="1"/>
    <col min="9" max="9" width="13.42578125" customWidth="1"/>
  </cols>
  <sheetData>
    <row r="1" spans="1:9" ht="21" x14ac:dyDescent="0.25">
      <c r="A1" s="200" t="s">
        <v>85</v>
      </c>
      <c r="B1" s="200"/>
      <c r="C1" s="200"/>
      <c r="D1" s="200"/>
      <c r="E1" s="200"/>
      <c r="F1" s="200"/>
      <c r="G1" s="200"/>
      <c r="H1" s="200"/>
    </row>
    <row r="2" spans="1:9" ht="5.25" customHeight="1" x14ac:dyDescent="0.25">
      <c r="A2" s="42"/>
      <c r="B2" s="42"/>
      <c r="C2" s="42"/>
      <c r="D2" s="42"/>
      <c r="E2" s="42"/>
      <c r="F2" s="42"/>
    </row>
    <row r="3" spans="1:9" ht="18" customHeight="1" x14ac:dyDescent="0.35">
      <c r="A3" s="202" t="s">
        <v>168</v>
      </c>
      <c r="B3" s="202"/>
      <c r="C3" s="202"/>
      <c r="D3" s="202"/>
      <c r="E3" s="202"/>
      <c r="F3" s="202"/>
    </row>
    <row r="4" spans="1:9" ht="5.25" customHeight="1" x14ac:dyDescent="0.4">
      <c r="A4" s="41"/>
      <c r="B4" s="41"/>
      <c r="C4" s="41"/>
      <c r="D4" s="41"/>
      <c r="E4" s="41"/>
      <c r="F4" s="41"/>
    </row>
    <row r="5" spans="1:9" ht="13.5" customHeight="1" x14ac:dyDescent="0.3">
      <c r="A5" s="4" t="s">
        <v>11</v>
      </c>
      <c r="E5" s="5"/>
    </row>
    <row r="6" spans="1:9" ht="11.25" customHeight="1" x14ac:dyDescent="0.25">
      <c r="A6" s="4" t="s">
        <v>12</v>
      </c>
    </row>
    <row r="7" spans="1:9" ht="21.75" customHeight="1" x14ac:dyDescent="0.3">
      <c r="A7" s="4" t="s">
        <v>13</v>
      </c>
      <c r="D7" s="203" t="s">
        <v>169</v>
      </c>
      <c r="E7" s="203"/>
      <c r="F7" s="203"/>
      <c r="G7" s="203"/>
      <c r="H7" s="203"/>
      <c r="I7" s="203"/>
    </row>
    <row r="8" spans="1:9" ht="3" customHeight="1" x14ac:dyDescent="0.3">
      <c r="A8" s="4"/>
      <c r="D8" s="40"/>
      <c r="E8" s="40"/>
      <c r="F8" s="40"/>
    </row>
    <row r="9" spans="1:9" ht="18.75" customHeight="1" x14ac:dyDescent="0.3">
      <c r="A9" s="193" t="s">
        <v>84</v>
      </c>
      <c r="B9" s="193"/>
      <c r="C9" s="193"/>
      <c r="D9" s="193"/>
      <c r="E9" s="193"/>
      <c r="F9" s="193"/>
    </row>
    <row r="10" spans="1:9" ht="18.75" customHeight="1" x14ac:dyDescent="0.3">
      <c r="A10" s="193" t="s">
        <v>96</v>
      </c>
      <c r="B10" s="193"/>
      <c r="C10" s="193"/>
      <c r="D10" s="193"/>
      <c r="E10" s="193"/>
      <c r="F10" s="193"/>
    </row>
    <row r="11" spans="1:9" ht="6.75" customHeight="1" x14ac:dyDescent="0.25"/>
    <row r="12" spans="1:9" ht="15.75" x14ac:dyDescent="0.25">
      <c r="A12" s="116" t="s">
        <v>0</v>
      </c>
      <c r="B12" s="117" t="s">
        <v>1</v>
      </c>
      <c r="C12" s="115" t="s">
        <v>10</v>
      </c>
      <c r="D12" s="117" t="s">
        <v>9</v>
      </c>
      <c r="E12" s="117" t="s">
        <v>2</v>
      </c>
      <c r="F12" s="2" t="s">
        <v>86</v>
      </c>
      <c r="G12" s="44" t="s">
        <v>87</v>
      </c>
      <c r="H12" s="44" t="s">
        <v>88</v>
      </c>
    </row>
    <row r="13" spans="1:9" ht="15.75" customHeight="1" x14ac:dyDescent="0.3">
      <c r="A13" s="1">
        <v>1</v>
      </c>
      <c r="B13" s="31"/>
      <c r="C13" s="32" t="s">
        <v>47</v>
      </c>
      <c r="D13" s="114"/>
      <c r="E13" s="19">
        <v>50000</v>
      </c>
      <c r="F13" s="32">
        <v>1</v>
      </c>
      <c r="G13" s="46">
        <f t="shared" ref="G13:G21" si="0">E13*12</f>
        <v>600000</v>
      </c>
      <c r="H13" s="45" t="s">
        <v>92</v>
      </c>
    </row>
    <row r="14" spans="1:9" ht="18.75" x14ac:dyDescent="0.3">
      <c r="A14" s="1">
        <v>2</v>
      </c>
      <c r="B14" s="31"/>
      <c r="C14" s="32" t="s">
        <v>48</v>
      </c>
      <c r="D14" s="114"/>
      <c r="E14" s="19">
        <v>50000</v>
      </c>
      <c r="F14" s="32">
        <v>1</v>
      </c>
      <c r="G14" s="46">
        <f t="shared" si="0"/>
        <v>600000</v>
      </c>
      <c r="H14" s="45" t="s">
        <v>92</v>
      </c>
    </row>
    <row r="15" spans="1:9" ht="18.75" x14ac:dyDescent="0.3">
      <c r="A15" s="1">
        <v>3</v>
      </c>
      <c r="B15" s="31" t="s">
        <v>69</v>
      </c>
      <c r="C15" s="32" t="s">
        <v>49</v>
      </c>
      <c r="D15" s="114" t="s">
        <v>159</v>
      </c>
      <c r="E15" s="19">
        <v>50000</v>
      </c>
      <c r="F15" s="32">
        <v>1</v>
      </c>
      <c r="G15" s="46">
        <f t="shared" si="0"/>
        <v>600000</v>
      </c>
      <c r="H15" s="45" t="s">
        <v>92</v>
      </c>
    </row>
    <row r="16" spans="1:9" ht="18.75" x14ac:dyDescent="0.3">
      <c r="A16" s="1">
        <v>4</v>
      </c>
      <c r="B16" s="31" t="s">
        <v>67</v>
      </c>
      <c r="C16" s="32" t="s">
        <v>50</v>
      </c>
      <c r="D16" s="114" t="s">
        <v>164</v>
      </c>
      <c r="E16" s="19">
        <v>50000</v>
      </c>
      <c r="F16" s="32">
        <v>1</v>
      </c>
      <c r="G16" s="46">
        <f t="shared" si="0"/>
        <v>600000</v>
      </c>
      <c r="H16" s="45" t="s">
        <v>92</v>
      </c>
    </row>
    <row r="17" spans="1:8" ht="18.75" x14ac:dyDescent="0.3">
      <c r="A17" s="1">
        <v>5</v>
      </c>
      <c r="B17" s="31"/>
      <c r="C17" s="32" t="s">
        <v>51</v>
      </c>
      <c r="D17" s="114"/>
      <c r="E17" s="19">
        <v>50000</v>
      </c>
      <c r="F17" s="32">
        <v>1</v>
      </c>
      <c r="G17" s="46">
        <f t="shared" si="0"/>
        <v>600000</v>
      </c>
      <c r="H17" s="45" t="s">
        <v>92</v>
      </c>
    </row>
    <row r="18" spans="1:8" ht="20.25" customHeight="1" x14ac:dyDescent="0.3">
      <c r="A18" s="1">
        <v>6</v>
      </c>
      <c r="B18" s="31" t="s">
        <v>89</v>
      </c>
      <c r="C18" s="32">
        <v>1</v>
      </c>
      <c r="D18" s="114" t="s">
        <v>165</v>
      </c>
      <c r="E18" s="19">
        <v>70000</v>
      </c>
      <c r="F18" s="32">
        <v>2</v>
      </c>
      <c r="G18" s="46">
        <f t="shared" si="0"/>
        <v>840000</v>
      </c>
      <c r="H18" s="45" t="s">
        <v>91</v>
      </c>
    </row>
    <row r="19" spans="1:8" ht="18.75" x14ac:dyDescent="0.3">
      <c r="A19" s="1">
        <v>7</v>
      </c>
      <c r="B19" s="31" t="s">
        <v>64</v>
      </c>
      <c r="C19" s="32">
        <v>2</v>
      </c>
      <c r="D19" s="114" t="s">
        <v>166</v>
      </c>
      <c r="E19" s="19">
        <v>70000</v>
      </c>
      <c r="F19" s="32">
        <v>2</v>
      </c>
      <c r="G19" s="46">
        <f t="shared" si="0"/>
        <v>840000</v>
      </c>
      <c r="H19" s="45" t="s">
        <v>92</v>
      </c>
    </row>
    <row r="20" spans="1:8" ht="18.75" x14ac:dyDescent="0.3">
      <c r="A20" s="1">
        <v>8</v>
      </c>
      <c r="B20" s="31"/>
      <c r="C20" s="32">
        <v>3</v>
      </c>
      <c r="D20" s="114"/>
      <c r="E20" s="19">
        <v>70000</v>
      </c>
      <c r="F20" s="32">
        <v>3</v>
      </c>
      <c r="G20" s="46">
        <f t="shared" si="0"/>
        <v>840000</v>
      </c>
      <c r="H20" s="45" t="s">
        <v>92</v>
      </c>
    </row>
    <row r="21" spans="1:8" ht="18.75" x14ac:dyDescent="0.3">
      <c r="A21" s="1">
        <v>9</v>
      </c>
      <c r="B21" s="31" t="s">
        <v>90</v>
      </c>
      <c r="C21" s="32">
        <v>4</v>
      </c>
      <c r="D21" s="114" t="s">
        <v>167</v>
      </c>
      <c r="E21" s="19">
        <v>70000</v>
      </c>
      <c r="F21" s="32">
        <v>3</v>
      </c>
      <c r="G21" s="46">
        <f t="shared" si="0"/>
        <v>840000</v>
      </c>
      <c r="H21" s="45" t="s">
        <v>91</v>
      </c>
    </row>
    <row r="22" spans="1:8" ht="17.25" customHeight="1" x14ac:dyDescent="0.3">
      <c r="A22" s="194" t="s">
        <v>93</v>
      </c>
      <c r="B22" s="194"/>
      <c r="C22" s="194"/>
      <c r="D22" s="194"/>
      <c r="E22" s="197">
        <f>SUM(G13:G21)</f>
        <v>6360000</v>
      </c>
      <c r="F22" s="198"/>
      <c r="G22" s="198"/>
      <c r="H22" s="199"/>
    </row>
    <row r="23" spans="1:8" ht="5.25" customHeight="1" x14ac:dyDescent="0.25">
      <c r="A23" s="201"/>
      <c r="B23" s="201"/>
      <c r="C23" s="201"/>
      <c r="D23" s="201"/>
      <c r="E23" s="201"/>
      <c r="F23" s="201"/>
    </row>
  </sheetData>
  <mergeCells count="8">
    <mergeCell ref="E22:H22"/>
    <mergeCell ref="A1:H1"/>
    <mergeCell ref="A10:F10"/>
    <mergeCell ref="A22:D22"/>
    <mergeCell ref="A23:F23"/>
    <mergeCell ref="A3:F3"/>
    <mergeCell ref="A9:F9"/>
    <mergeCell ref="D7:I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activeCell="D26" sqref="D26"/>
    </sheetView>
  </sheetViews>
  <sheetFormatPr baseColWidth="10" defaultRowHeight="15" x14ac:dyDescent="0.25"/>
  <cols>
    <col min="1" max="1" width="3.140625" customWidth="1"/>
    <col min="2" max="2" width="39.7109375" customWidth="1"/>
    <col min="3" max="3" width="10.7109375" customWidth="1"/>
    <col min="4" max="4" width="28.7109375" customWidth="1"/>
    <col min="5" max="5" width="9.140625" customWidth="1"/>
    <col min="6" max="6" width="12.5703125" customWidth="1"/>
    <col min="7" max="7" width="15.42578125" customWidth="1"/>
  </cols>
  <sheetData>
    <row r="1" spans="1:8" ht="21" x14ac:dyDescent="0.25">
      <c r="A1" s="200" t="s">
        <v>85</v>
      </c>
      <c r="B1" s="200"/>
      <c r="C1" s="200"/>
      <c r="D1" s="200"/>
      <c r="E1" s="200"/>
      <c r="F1" s="200"/>
      <c r="G1" s="200"/>
      <c r="H1" s="200"/>
    </row>
    <row r="2" spans="1:8" ht="5.25" customHeight="1" x14ac:dyDescent="0.25">
      <c r="A2" s="42"/>
      <c r="B2" s="42"/>
      <c r="C2" s="42"/>
      <c r="D2" s="42"/>
      <c r="E2" s="42"/>
    </row>
    <row r="3" spans="1:8" ht="18" customHeight="1" x14ac:dyDescent="0.35">
      <c r="A3" s="202" t="s">
        <v>15</v>
      </c>
      <c r="B3" s="202"/>
      <c r="C3" s="202"/>
      <c r="D3" s="202"/>
      <c r="E3" s="202"/>
    </row>
    <row r="4" spans="1:8" ht="5.25" customHeight="1" x14ac:dyDescent="0.4">
      <c r="A4" s="113"/>
      <c r="B4" s="113"/>
      <c r="C4" s="113"/>
      <c r="D4" s="113"/>
      <c r="E4" s="113"/>
    </row>
    <row r="5" spans="1:8" ht="13.5" customHeight="1" x14ac:dyDescent="0.3">
      <c r="A5" s="4" t="s">
        <v>11</v>
      </c>
      <c r="E5" s="5"/>
    </row>
    <row r="6" spans="1:8" ht="11.25" customHeight="1" x14ac:dyDescent="0.25">
      <c r="A6" s="4" t="s">
        <v>12</v>
      </c>
    </row>
    <row r="7" spans="1:8" ht="13.5" customHeight="1" x14ac:dyDescent="0.3">
      <c r="A7" s="4" t="s">
        <v>13</v>
      </c>
      <c r="D7" s="111" t="s">
        <v>18</v>
      </c>
      <c r="E7" s="111"/>
    </row>
    <row r="8" spans="1:8" ht="3" customHeight="1" x14ac:dyDescent="0.3">
      <c r="A8" s="4"/>
      <c r="D8" s="111"/>
      <c r="E8" s="111"/>
    </row>
    <row r="9" spans="1:8" ht="18.75" customHeight="1" x14ac:dyDescent="0.3">
      <c r="A9" s="193" t="s">
        <v>83</v>
      </c>
      <c r="B9" s="193"/>
      <c r="C9" s="193"/>
      <c r="D9" s="193"/>
      <c r="E9" s="193"/>
    </row>
    <row r="10" spans="1:8" ht="18.75" customHeight="1" x14ac:dyDescent="0.3">
      <c r="A10" s="193" t="s">
        <v>96</v>
      </c>
      <c r="B10" s="193"/>
      <c r="C10" s="193"/>
      <c r="D10" s="193"/>
      <c r="E10" s="193"/>
    </row>
    <row r="11" spans="1:8" ht="6.75" customHeight="1" x14ac:dyDescent="0.25"/>
    <row r="12" spans="1:8" ht="18.75" x14ac:dyDescent="0.3">
      <c r="A12" s="6" t="s">
        <v>0</v>
      </c>
      <c r="B12" s="112" t="s">
        <v>1</v>
      </c>
      <c r="C12" s="112" t="s">
        <v>10</v>
      </c>
      <c r="D12" s="112" t="s">
        <v>9</v>
      </c>
      <c r="E12" s="112" t="s">
        <v>2</v>
      </c>
      <c r="F12" s="2" t="s">
        <v>86</v>
      </c>
      <c r="G12" s="44" t="s">
        <v>87</v>
      </c>
      <c r="H12" s="44" t="s">
        <v>88</v>
      </c>
    </row>
    <row r="13" spans="1:8" ht="18.75" x14ac:dyDescent="0.3">
      <c r="A13" s="1">
        <v>1</v>
      </c>
      <c r="B13" s="31"/>
      <c r="C13" s="32" t="s">
        <v>52</v>
      </c>
      <c r="D13" s="119"/>
      <c r="E13" s="19">
        <v>50000</v>
      </c>
      <c r="F13" s="32">
        <v>1</v>
      </c>
      <c r="G13" s="19">
        <f>E13*12</f>
        <v>600000</v>
      </c>
      <c r="H13" s="45" t="s">
        <v>92</v>
      </c>
    </row>
    <row r="14" spans="1:8" ht="18.75" x14ac:dyDescent="0.3">
      <c r="A14" s="1">
        <v>2</v>
      </c>
      <c r="B14" s="31" t="s">
        <v>58</v>
      </c>
      <c r="C14" s="32" t="s">
        <v>53</v>
      </c>
      <c r="D14" s="1" t="s">
        <v>170</v>
      </c>
      <c r="E14" s="19">
        <v>50000</v>
      </c>
      <c r="F14" s="32">
        <v>1</v>
      </c>
      <c r="G14" s="19">
        <f t="shared" ref="G14:G20" si="0">E14*12</f>
        <v>600000</v>
      </c>
      <c r="H14" s="45" t="s">
        <v>92</v>
      </c>
    </row>
    <row r="15" spans="1:8" ht="18.75" x14ac:dyDescent="0.3">
      <c r="A15" s="1">
        <v>3</v>
      </c>
      <c r="B15" s="31"/>
      <c r="C15" s="32" t="s">
        <v>54</v>
      </c>
      <c r="D15" s="1"/>
      <c r="E15" s="19">
        <v>50000</v>
      </c>
      <c r="F15" s="32">
        <v>1</v>
      </c>
      <c r="G15" s="19">
        <f t="shared" si="0"/>
        <v>600000</v>
      </c>
      <c r="H15" s="45" t="s">
        <v>92</v>
      </c>
    </row>
    <row r="16" spans="1:8" ht="17.25" customHeight="1" x14ac:dyDescent="0.3">
      <c r="A16" s="1">
        <v>4</v>
      </c>
      <c r="B16" s="31" t="s">
        <v>65</v>
      </c>
      <c r="C16" s="17" t="s">
        <v>55</v>
      </c>
      <c r="D16" s="1" t="s">
        <v>171</v>
      </c>
      <c r="E16" s="19">
        <v>50000</v>
      </c>
      <c r="F16" s="32">
        <v>1</v>
      </c>
      <c r="G16" s="19">
        <f t="shared" si="0"/>
        <v>600000</v>
      </c>
      <c r="H16" s="45" t="s">
        <v>92</v>
      </c>
    </row>
    <row r="17" spans="1:8" ht="17.25" customHeight="1" x14ac:dyDescent="0.3">
      <c r="A17" s="1">
        <v>5</v>
      </c>
      <c r="B17" s="31" t="s">
        <v>70</v>
      </c>
      <c r="C17" s="32">
        <v>5</v>
      </c>
      <c r="D17" s="120" t="s">
        <v>172</v>
      </c>
      <c r="E17" s="19">
        <v>70000</v>
      </c>
      <c r="F17" s="32">
        <v>3</v>
      </c>
      <c r="G17" s="19">
        <f t="shared" si="0"/>
        <v>840000</v>
      </c>
      <c r="H17" s="45" t="s">
        <v>92</v>
      </c>
    </row>
    <row r="18" spans="1:8" ht="17.25" customHeight="1" x14ac:dyDescent="0.3">
      <c r="A18" s="1">
        <v>6</v>
      </c>
      <c r="B18" s="118" t="s">
        <v>94</v>
      </c>
      <c r="C18" s="17">
        <v>6</v>
      </c>
      <c r="D18" s="1"/>
      <c r="E18" s="19">
        <v>70000</v>
      </c>
      <c r="F18" s="32">
        <v>3</v>
      </c>
      <c r="G18" s="19">
        <f t="shared" si="0"/>
        <v>840000</v>
      </c>
      <c r="H18" s="45" t="s">
        <v>91</v>
      </c>
    </row>
    <row r="19" spans="1:8" ht="17.25" customHeight="1" x14ac:dyDescent="0.3">
      <c r="A19" s="1">
        <v>7</v>
      </c>
      <c r="B19" s="118" t="s">
        <v>95</v>
      </c>
      <c r="C19" s="17">
        <v>7</v>
      </c>
      <c r="D19" s="120" t="s">
        <v>174</v>
      </c>
      <c r="E19" s="19">
        <v>90000</v>
      </c>
      <c r="F19" s="32">
        <v>3</v>
      </c>
      <c r="G19" s="19">
        <f t="shared" si="0"/>
        <v>1080000</v>
      </c>
      <c r="H19" s="45" t="s">
        <v>91</v>
      </c>
    </row>
    <row r="20" spans="1:8" ht="17.25" customHeight="1" x14ac:dyDescent="0.3">
      <c r="A20" s="1">
        <v>8</v>
      </c>
      <c r="B20" s="31" t="s">
        <v>73</v>
      </c>
      <c r="C20" s="32">
        <v>8</v>
      </c>
      <c r="D20" s="120" t="s">
        <v>173</v>
      </c>
      <c r="E20" s="19">
        <v>70000</v>
      </c>
      <c r="F20" s="32">
        <v>3</v>
      </c>
      <c r="G20" s="19">
        <f t="shared" si="0"/>
        <v>840000</v>
      </c>
      <c r="H20" s="45" t="s">
        <v>92</v>
      </c>
    </row>
    <row r="21" spans="1:8" ht="17.25" customHeight="1" x14ac:dyDescent="0.25">
      <c r="A21" s="194" t="s">
        <v>93</v>
      </c>
      <c r="B21" s="194"/>
      <c r="C21" s="194"/>
      <c r="D21" s="194"/>
      <c r="E21" s="204">
        <f>SUM(G13:G20)</f>
        <v>6000000</v>
      </c>
      <c r="F21" s="205"/>
      <c r="G21" s="205"/>
      <c r="H21" s="206"/>
    </row>
    <row r="22" spans="1:8" ht="5.25" customHeight="1" x14ac:dyDescent="0.25">
      <c r="A22" s="201"/>
      <c r="B22" s="201"/>
      <c r="C22" s="201"/>
      <c r="D22" s="201"/>
      <c r="E22" s="201"/>
    </row>
  </sheetData>
  <mergeCells count="7">
    <mergeCell ref="A1:H1"/>
    <mergeCell ref="E21:H21"/>
    <mergeCell ref="A10:E10"/>
    <mergeCell ref="A21:D21"/>
    <mergeCell ref="A22:E22"/>
    <mergeCell ref="A3:E3"/>
    <mergeCell ref="A9:E9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B7" zoomScaleNormal="100" workbookViewId="0">
      <selection activeCell="K16" sqref="K16:M16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51" bestFit="1" customWidth="1"/>
  </cols>
  <sheetData>
    <row r="1" spans="1:16" ht="21" x14ac:dyDescent="0.25">
      <c r="A1" s="200" t="s">
        <v>97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6" ht="5.25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6" ht="18" customHeight="1" x14ac:dyDescent="0.35">
      <c r="A3" s="202" t="s">
        <v>15</v>
      </c>
      <c r="B3" s="202"/>
      <c r="C3" s="202"/>
      <c r="D3" s="202"/>
      <c r="E3" s="202"/>
      <c r="F3" s="202"/>
      <c r="G3" s="202"/>
      <c r="H3" s="202" t="s">
        <v>16</v>
      </c>
      <c r="I3" s="202"/>
      <c r="J3" s="202"/>
      <c r="K3" s="53"/>
    </row>
    <row r="4" spans="1:16" ht="5.25" customHeight="1" x14ac:dyDescent="0.4">
      <c r="A4" s="50"/>
      <c r="B4" s="50"/>
      <c r="C4" s="50"/>
      <c r="D4" s="50"/>
      <c r="E4" s="50"/>
      <c r="F4" s="50"/>
      <c r="G4" s="50"/>
      <c r="H4" s="48"/>
      <c r="I4" s="48"/>
      <c r="J4" s="47"/>
      <c r="K4" s="47"/>
    </row>
    <row r="5" spans="1:16" ht="13.5" customHeight="1" x14ac:dyDescent="0.3">
      <c r="A5" s="4" t="s">
        <v>11</v>
      </c>
      <c r="E5" s="5"/>
      <c r="I5" s="5"/>
    </row>
    <row r="6" spans="1:16" ht="11.25" customHeight="1" x14ac:dyDescent="0.3">
      <c r="A6" s="4" t="s">
        <v>12</v>
      </c>
      <c r="J6" s="193"/>
      <c r="K6" s="193"/>
    </row>
    <row r="7" spans="1:16" ht="13.5" customHeight="1" x14ac:dyDescent="0.3">
      <c r="A7" s="4" t="s">
        <v>13</v>
      </c>
      <c r="D7" s="48" t="s">
        <v>18</v>
      </c>
      <c r="E7" s="48"/>
      <c r="F7" s="203" t="s">
        <v>41</v>
      </c>
      <c r="G7" s="203"/>
      <c r="H7" s="203"/>
      <c r="I7" s="203"/>
      <c r="J7" s="203"/>
      <c r="K7" s="203"/>
    </row>
    <row r="8" spans="1:16" ht="3" customHeight="1" x14ac:dyDescent="0.3">
      <c r="A8" s="4"/>
      <c r="D8" s="48"/>
      <c r="E8" s="48"/>
      <c r="F8" s="48"/>
      <c r="G8" s="48"/>
      <c r="H8" s="48"/>
      <c r="I8" s="48"/>
      <c r="J8" s="48"/>
      <c r="K8" s="52"/>
    </row>
    <row r="9" spans="1:16" ht="18.75" customHeight="1" x14ac:dyDescent="0.3">
      <c r="A9" s="193" t="s">
        <v>17</v>
      </c>
      <c r="B9" s="193"/>
      <c r="C9" s="193"/>
      <c r="D9" s="193"/>
      <c r="E9" s="193"/>
      <c r="F9" s="193"/>
      <c r="G9" s="193"/>
      <c r="H9" s="193"/>
      <c r="I9" s="193"/>
      <c r="J9" s="193"/>
      <c r="K9" s="193"/>
      <c r="M9" s="38"/>
    </row>
    <row r="10" spans="1:16" ht="18.75" customHeight="1" x14ac:dyDescent="0.3">
      <c r="A10" s="193" t="s">
        <v>43</v>
      </c>
      <c r="B10" s="193"/>
      <c r="C10" s="193"/>
      <c r="D10" s="193"/>
      <c r="E10" s="193"/>
      <c r="F10" s="193"/>
      <c r="G10" s="193"/>
      <c r="H10" s="193"/>
      <c r="I10" s="193"/>
      <c r="J10" s="193"/>
      <c r="K10" s="193"/>
    </row>
    <row r="11" spans="1:16" ht="6.75" customHeight="1" x14ac:dyDescent="0.3">
      <c r="K11" s="52"/>
    </row>
    <row r="12" spans="1:16" x14ac:dyDescent="0.25">
      <c r="A12" s="6" t="s">
        <v>0</v>
      </c>
      <c r="B12" s="2" t="s">
        <v>1</v>
      </c>
      <c r="C12" s="28" t="s">
        <v>10</v>
      </c>
      <c r="D12" s="2" t="s">
        <v>9</v>
      </c>
      <c r="E12" s="2" t="s">
        <v>2</v>
      </c>
      <c r="F12" s="2" t="s">
        <v>3</v>
      </c>
      <c r="G12" s="27" t="s">
        <v>62</v>
      </c>
      <c r="H12" s="11" t="s">
        <v>8</v>
      </c>
      <c r="I12" s="2" t="s">
        <v>5</v>
      </c>
      <c r="J12" s="10" t="s">
        <v>4</v>
      </c>
      <c r="K12" s="2" t="s">
        <v>7</v>
      </c>
      <c r="M12" s="36" t="s">
        <v>14</v>
      </c>
    </row>
    <row r="13" spans="1:16" ht="16.5" customHeight="1" x14ac:dyDescent="0.3">
      <c r="A13" s="1">
        <v>1</v>
      </c>
      <c r="B13" s="29" t="s">
        <v>64</v>
      </c>
      <c r="C13" s="32">
        <v>2</v>
      </c>
      <c r="D13" s="20" t="s">
        <v>44</v>
      </c>
      <c r="E13" s="19">
        <v>70000</v>
      </c>
      <c r="F13" s="19">
        <v>441000</v>
      </c>
      <c r="G13" s="19">
        <v>91000</v>
      </c>
      <c r="H13" s="19"/>
      <c r="I13" s="25"/>
      <c r="J13" s="54">
        <f t="shared" ref="J13:J24" si="0">H13+I13</f>
        <v>0</v>
      </c>
      <c r="K13" s="8"/>
      <c r="M13" s="32"/>
      <c r="O13" s="34"/>
      <c r="P13" s="34"/>
    </row>
    <row r="14" spans="1:16" ht="15.75" customHeight="1" x14ac:dyDescent="0.3">
      <c r="A14" s="1">
        <v>2</v>
      </c>
      <c r="B14" s="31" t="s">
        <v>72</v>
      </c>
      <c r="C14" s="32">
        <v>3</v>
      </c>
      <c r="D14" s="20" t="s">
        <v>76</v>
      </c>
      <c r="E14" s="19">
        <v>70000</v>
      </c>
      <c r="F14" s="19">
        <v>185000</v>
      </c>
      <c r="G14" s="19">
        <v>35000</v>
      </c>
      <c r="H14" s="19"/>
      <c r="I14" s="19"/>
      <c r="J14" s="54">
        <f t="shared" si="0"/>
        <v>0</v>
      </c>
      <c r="K14" s="8"/>
      <c r="M14" s="32"/>
      <c r="O14" s="34"/>
    </row>
    <row r="15" spans="1:16" ht="18.75" x14ac:dyDescent="0.3">
      <c r="A15" s="1">
        <v>3</v>
      </c>
      <c r="B15" s="30" t="s">
        <v>70</v>
      </c>
      <c r="C15" s="32">
        <v>5</v>
      </c>
      <c r="D15" s="20" t="s">
        <v>71</v>
      </c>
      <c r="E15" s="19">
        <v>70000</v>
      </c>
      <c r="F15" s="19">
        <v>14000</v>
      </c>
      <c r="G15" s="19">
        <v>14000</v>
      </c>
      <c r="H15" s="19"/>
      <c r="I15" s="19"/>
      <c r="J15" s="54">
        <f t="shared" si="0"/>
        <v>0</v>
      </c>
      <c r="K15" s="8"/>
      <c r="M15" s="36"/>
      <c r="N15" s="34"/>
    </row>
    <row r="16" spans="1:16" ht="14.25" customHeight="1" x14ac:dyDescent="0.3">
      <c r="A16" s="1">
        <v>4</v>
      </c>
      <c r="B16" s="31" t="s">
        <v>73</v>
      </c>
      <c r="C16" s="32">
        <v>8</v>
      </c>
      <c r="D16" s="20" t="s">
        <v>78</v>
      </c>
      <c r="E16" s="19">
        <v>70000</v>
      </c>
      <c r="F16" s="19">
        <v>21000</v>
      </c>
      <c r="G16" s="19">
        <v>21000</v>
      </c>
      <c r="H16" s="19"/>
      <c r="I16" s="19"/>
      <c r="J16" s="54">
        <f t="shared" si="0"/>
        <v>0</v>
      </c>
      <c r="K16" s="8"/>
      <c r="M16" s="24"/>
    </row>
    <row r="17" spans="1:15" ht="15.75" customHeight="1" x14ac:dyDescent="0.3">
      <c r="A17" s="1">
        <v>5</v>
      </c>
      <c r="B17" s="31"/>
      <c r="C17" s="32" t="s">
        <v>47</v>
      </c>
      <c r="D17" s="22"/>
      <c r="E17" s="19">
        <v>50000</v>
      </c>
      <c r="F17" s="19"/>
      <c r="G17" s="19"/>
      <c r="H17" s="19"/>
      <c r="I17" s="19"/>
      <c r="J17" s="54">
        <f t="shared" si="0"/>
        <v>0</v>
      </c>
      <c r="K17" s="8"/>
      <c r="M17" s="22"/>
      <c r="O17" s="34"/>
    </row>
    <row r="18" spans="1:15" ht="18.75" x14ac:dyDescent="0.3">
      <c r="A18" s="1">
        <v>6</v>
      </c>
      <c r="B18" s="29"/>
      <c r="C18" s="32" t="s">
        <v>48</v>
      </c>
      <c r="D18" s="22"/>
      <c r="E18" s="19">
        <v>50000</v>
      </c>
      <c r="F18" s="19"/>
      <c r="G18" s="19"/>
      <c r="H18" s="19"/>
      <c r="I18" s="19"/>
      <c r="J18" s="54">
        <f t="shared" si="0"/>
        <v>0</v>
      </c>
      <c r="K18" s="8"/>
      <c r="M18" s="32"/>
    </row>
    <row r="19" spans="1:15" ht="18.75" x14ac:dyDescent="0.3">
      <c r="A19" s="1">
        <v>7</v>
      </c>
      <c r="B19" s="26" t="s">
        <v>69</v>
      </c>
      <c r="C19" s="32" t="s">
        <v>49</v>
      </c>
      <c r="D19" s="39">
        <v>78737147</v>
      </c>
      <c r="E19" s="19">
        <v>50000</v>
      </c>
      <c r="F19" s="19">
        <v>87350</v>
      </c>
      <c r="G19" s="19">
        <v>16050</v>
      </c>
      <c r="H19" s="19"/>
      <c r="I19" s="19"/>
      <c r="J19" s="54">
        <f t="shared" si="0"/>
        <v>0</v>
      </c>
      <c r="K19" s="8"/>
      <c r="L19" s="35"/>
      <c r="M19" s="32"/>
    </row>
    <row r="20" spans="1:15" ht="18.75" x14ac:dyDescent="0.3">
      <c r="A20" s="1">
        <v>8</v>
      </c>
      <c r="B20" s="31" t="s">
        <v>67</v>
      </c>
      <c r="C20" s="32" t="s">
        <v>50</v>
      </c>
      <c r="D20" s="22" t="s">
        <v>68</v>
      </c>
      <c r="E20" s="19">
        <v>50000</v>
      </c>
      <c r="F20" s="19">
        <v>72350</v>
      </c>
      <c r="G20" s="19">
        <v>6050</v>
      </c>
      <c r="H20" s="19">
        <v>45000</v>
      </c>
      <c r="I20" s="19"/>
      <c r="J20" s="54">
        <f t="shared" si="0"/>
        <v>45000</v>
      </c>
      <c r="K20" s="8" t="s">
        <v>100</v>
      </c>
      <c r="L20" s="35"/>
      <c r="M20" s="32" t="s">
        <v>79</v>
      </c>
    </row>
    <row r="21" spans="1:15" ht="18.75" x14ac:dyDescent="0.3">
      <c r="A21" s="1">
        <v>9</v>
      </c>
      <c r="B21" s="31" t="s">
        <v>63</v>
      </c>
      <c r="C21" s="32" t="s">
        <v>51</v>
      </c>
      <c r="D21" s="39">
        <v>97191915</v>
      </c>
      <c r="E21" s="19">
        <v>50000</v>
      </c>
      <c r="F21" s="19">
        <v>285600</v>
      </c>
      <c r="G21" s="19">
        <v>24500</v>
      </c>
      <c r="H21" s="19">
        <v>50000</v>
      </c>
      <c r="I21" s="19"/>
      <c r="J21" s="54">
        <f t="shared" si="0"/>
        <v>50000</v>
      </c>
      <c r="K21" s="8" t="s">
        <v>99</v>
      </c>
      <c r="L21" s="35"/>
      <c r="M21" s="32" t="s">
        <v>79</v>
      </c>
    </row>
    <row r="22" spans="1:15" ht="18.75" x14ac:dyDescent="0.3">
      <c r="A22" s="1">
        <v>10</v>
      </c>
      <c r="B22" s="31" t="s">
        <v>56</v>
      </c>
      <c r="C22" s="32" t="s">
        <v>52</v>
      </c>
      <c r="D22" s="22" t="s">
        <v>57</v>
      </c>
      <c r="E22" s="19">
        <v>50000</v>
      </c>
      <c r="F22" s="19"/>
      <c r="G22" s="19">
        <v>4500</v>
      </c>
      <c r="H22" s="19"/>
      <c r="I22" s="19"/>
      <c r="J22" s="54">
        <f t="shared" si="0"/>
        <v>0</v>
      </c>
      <c r="K22" s="8"/>
      <c r="M22" s="32"/>
    </row>
    <row r="23" spans="1:15" ht="18.75" x14ac:dyDescent="0.3">
      <c r="A23" s="1">
        <v>11</v>
      </c>
      <c r="B23" s="30" t="s">
        <v>58</v>
      </c>
      <c r="C23" s="32" t="s">
        <v>53</v>
      </c>
      <c r="D23" s="22" t="s">
        <v>59</v>
      </c>
      <c r="E23" s="19">
        <v>50000</v>
      </c>
      <c r="F23" s="19">
        <v>80000</v>
      </c>
      <c r="G23" s="19">
        <v>15000</v>
      </c>
      <c r="H23" s="19"/>
      <c r="I23" s="19"/>
      <c r="J23" s="54">
        <f t="shared" si="0"/>
        <v>0</v>
      </c>
      <c r="K23" s="8"/>
      <c r="L23" s="35"/>
      <c r="M23" s="32"/>
    </row>
    <row r="24" spans="1:15" ht="18.75" x14ac:dyDescent="0.3">
      <c r="A24" s="1">
        <v>12</v>
      </c>
      <c r="B24" s="29" t="s">
        <v>60</v>
      </c>
      <c r="C24" s="32" t="s">
        <v>54</v>
      </c>
      <c r="D24" s="22" t="s">
        <v>61</v>
      </c>
      <c r="E24" s="19">
        <v>50000</v>
      </c>
      <c r="F24" s="19">
        <v>90000</v>
      </c>
      <c r="G24" s="19">
        <v>5000</v>
      </c>
      <c r="H24" s="19"/>
      <c r="I24" s="19"/>
      <c r="J24" s="54">
        <f t="shared" si="0"/>
        <v>0</v>
      </c>
      <c r="K24" s="8"/>
      <c r="M24" s="32"/>
    </row>
    <row r="25" spans="1:15" ht="17.25" customHeight="1" x14ac:dyDescent="0.3">
      <c r="A25" s="1">
        <v>13</v>
      </c>
      <c r="B25" s="31" t="s">
        <v>65</v>
      </c>
      <c r="C25" s="17" t="s">
        <v>55</v>
      </c>
      <c r="D25" s="22" t="s">
        <v>66</v>
      </c>
      <c r="E25" s="19">
        <v>50000</v>
      </c>
      <c r="F25" s="19"/>
      <c r="G25" s="25"/>
      <c r="H25" s="19">
        <v>50000</v>
      </c>
      <c r="I25" s="19"/>
      <c r="J25" s="54">
        <f>H25+I25</f>
        <v>50000</v>
      </c>
      <c r="K25" s="8" t="s">
        <v>98</v>
      </c>
      <c r="M25" s="32" t="s">
        <v>45</v>
      </c>
    </row>
    <row r="26" spans="1:15" ht="17.25" customHeight="1" x14ac:dyDescent="0.3">
      <c r="A26" s="194" t="s">
        <v>6</v>
      </c>
      <c r="B26" s="194"/>
      <c r="C26" s="194"/>
      <c r="D26" s="194"/>
      <c r="E26" s="21">
        <f>SUM(E13:E25)</f>
        <v>730000</v>
      </c>
      <c r="F26" s="21">
        <f t="shared" ref="F26:G26" si="1">SUM(F13:F25)</f>
        <v>1276300</v>
      </c>
      <c r="G26" s="21">
        <f t="shared" si="1"/>
        <v>232100</v>
      </c>
      <c r="H26" s="21">
        <f>SUM(H13:H25)</f>
        <v>145000</v>
      </c>
      <c r="I26" s="21">
        <f>SUM(I13:I25)</f>
        <v>0</v>
      </c>
      <c r="J26" s="55">
        <f>SUM(J13:J25)</f>
        <v>145000</v>
      </c>
      <c r="K26" s="8" t="s">
        <v>101</v>
      </c>
      <c r="L26" s="35"/>
      <c r="M26" s="49" t="s">
        <v>46</v>
      </c>
    </row>
    <row r="27" spans="1:15" ht="13.5" customHeight="1" x14ac:dyDescent="0.25">
      <c r="A27" s="208" t="s">
        <v>42</v>
      </c>
      <c r="B27" s="208"/>
      <c r="C27" s="208"/>
      <c r="D27" s="208"/>
      <c r="E27" s="208"/>
      <c r="F27" s="208"/>
      <c r="G27" s="208"/>
      <c r="H27" s="208"/>
      <c r="I27" s="208"/>
      <c r="J27" s="54">
        <f>-J26*0.1</f>
        <v>-14500</v>
      </c>
      <c r="K27" s="18"/>
    </row>
    <row r="28" spans="1:15" ht="15.75" customHeight="1" x14ac:dyDescent="0.25">
      <c r="A28" s="209" t="s">
        <v>81</v>
      </c>
      <c r="B28" s="209"/>
      <c r="C28" s="209"/>
      <c r="D28" s="209"/>
      <c r="E28" s="209"/>
      <c r="F28" s="209"/>
      <c r="G28" s="209"/>
      <c r="H28" s="209"/>
      <c r="I28" s="209"/>
      <c r="J28" s="16">
        <f>SUM(J26:J27)</f>
        <v>130500</v>
      </c>
      <c r="K28" s="18"/>
    </row>
    <row r="29" spans="1:15" ht="5.25" customHeight="1" x14ac:dyDescent="0.25">
      <c r="A29" s="201"/>
      <c r="B29" s="201"/>
      <c r="C29" s="201"/>
      <c r="D29" s="201"/>
      <c r="E29" s="201"/>
      <c r="F29" s="201"/>
      <c r="G29" s="201"/>
      <c r="H29" s="201"/>
      <c r="I29" s="201"/>
      <c r="J29" s="201"/>
      <c r="K29" s="201"/>
    </row>
    <row r="30" spans="1:15" x14ac:dyDescent="0.25">
      <c r="A30" s="207" t="s">
        <v>74</v>
      </c>
      <c r="B30" s="207"/>
      <c r="C30" s="207"/>
      <c r="D30" s="207"/>
      <c r="E30" s="207"/>
      <c r="F30" s="207"/>
      <c r="G30" s="207"/>
      <c r="H30" s="207"/>
      <c r="I30" s="207"/>
      <c r="J30" s="207"/>
      <c r="K30" s="207"/>
      <c r="L30" s="207"/>
      <c r="M30" s="207"/>
    </row>
    <row r="31" spans="1:15" x14ac:dyDescent="0.25">
      <c r="A31" s="207" t="s">
        <v>75</v>
      </c>
      <c r="B31" s="207"/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</row>
    <row r="32" spans="1:15" x14ac:dyDescent="0.25">
      <c r="A32" s="207" t="s">
        <v>80</v>
      </c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</row>
    <row r="34" spans="8:8" x14ac:dyDescent="0.25">
      <c r="H34" s="34"/>
    </row>
  </sheetData>
  <mergeCells count="14">
    <mergeCell ref="A31:M31"/>
    <mergeCell ref="A32:M32"/>
    <mergeCell ref="A10:K10"/>
    <mergeCell ref="A26:D26"/>
    <mergeCell ref="A27:I27"/>
    <mergeCell ref="A28:I28"/>
    <mergeCell ref="A29:K29"/>
    <mergeCell ref="A30:M30"/>
    <mergeCell ref="A9:K9"/>
    <mergeCell ref="A1:K1"/>
    <mergeCell ref="A3:G3"/>
    <mergeCell ref="H3:J3"/>
    <mergeCell ref="J6:K6"/>
    <mergeCell ref="F7:K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zoomScaleNormal="100" workbookViewId="0">
      <selection activeCell="K13" sqref="K13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60" bestFit="1" customWidth="1"/>
  </cols>
  <sheetData>
    <row r="1" spans="1:20" ht="21" x14ac:dyDescent="0.25">
      <c r="A1" s="200" t="s">
        <v>102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20" ht="5.25" customHeight="1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20" ht="18" customHeight="1" x14ac:dyDescent="0.35">
      <c r="A3" s="202" t="s">
        <v>15</v>
      </c>
      <c r="B3" s="202"/>
      <c r="C3" s="202"/>
      <c r="D3" s="202"/>
      <c r="E3" s="202"/>
      <c r="F3" s="202"/>
      <c r="G3" s="202"/>
      <c r="H3" s="202" t="s">
        <v>16</v>
      </c>
      <c r="I3" s="202"/>
      <c r="J3" s="202"/>
      <c r="K3" s="62"/>
    </row>
    <row r="4" spans="1:20" ht="5.25" customHeight="1" x14ac:dyDescent="0.4">
      <c r="A4" s="59"/>
      <c r="B4" s="59"/>
      <c r="C4" s="59"/>
      <c r="D4" s="59"/>
      <c r="E4" s="59"/>
      <c r="F4" s="59"/>
      <c r="G4" s="59"/>
      <c r="H4" s="57"/>
      <c r="I4" s="57"/>
      <c r="J4" s="56"/>
      <c r="K4" s="56"/>
    </row>
    <row r="5" spans="1:20" ht="13.5" customHeight="1" x14ac:dyDescent="0.3">
      <c r="A5" s="4" t="s">
        <v>11</v>
      </c>
      <c r="E5" s="5"/>
      <c r="I5" s="5"/>
    </row>
    <row r="6" spans="1:20" ht="11.25" customHeight="1" x14ac:dyDescent="0.3">
      <c r="A6" s="4" t="s">
        <v>12</v>
      </c>
      <c r="J6" s="193"/>
      <c r="K6" s="193"/>
    </row>
    <row r="7" spans="1:20" ht="13.5" customHeight="1" x14ac:dyDescent="0.3">
      <c r="A7" s="4" t="s">
        <v>13</v>
      </c>
      <c r="D7" s="57" t="s">
        <v>18</v>
      </c>
      <c r="E7" s="57"/>
      <c r="F7" s="203" t="s">
        <v>41</v>
      </c>
      <c r="G7" s="203"/>
      <c r="H7" s="203"/>
      <c r="I7" s="203"/>
      <c r="J7" s="203"/>
      <c r="K7" s="203"/>
    </row>
    <row r="8" spans="1:20" ht="3" customHeight="1" x14ac:dyDescent="0.3">
      <c r="A8" s="4"/>
      <c r="D8" s="57"/>
      <c r="E8" s="57"/>
      <c r="F8" s="57"/>
      <c r="G8" s="57"/>
      <c r="H8" s="57"/>
      <c r="I8" s="57"/>
      <c r="J8" s="57"/>
      <c r="K8" s="61"/>
    </row>
    <row r="9" spans="1:20" ht="18.75" customHeight="1" x14ac:dyDescent="0.3">
      <c r="A9" s="193" t="s">
        <v>17</v>
      </c>
      <c r="B9" s="193"/>
      <c r="C9" s="193"/>
      <c r="D9" s="193"/>
      <c r="E9" s="193"/>
      <c r="F9" s="193"/>
      <c r="G9" s="193"/>
      <c r="H9" s="193"/>
      <c r="I9" s="193"/>
      <c r="J9" s="193"/>
      <c r="K9" s="193"/>
      <c r="M9" s="38"/>
    </row>
    <row r="10" spans="1:20" ht="18.75" customHeight="1" x14ac:dyDescent="0.3">
      <c r="A10" s="193" t="s">
        <v>43</v>
      </c>
      <c r="B10" s="193"/>
      <c r="C10" s="193"/>
      <c r="D10" s="193"/>
      <c r="E10" s="193"/>
      <c r="F10" s="193"/>
      <c r="G10" s="193"/>
      <c r="H10" s="193"/>
      <c r="I10" s="193"/>
      <c r="J10" s="193"/>
      <c r="K10" s="193"/>
    </row>
    <row r="11" spans="1:20" ht="6.75" customHeight="1" x14ac:dyDescent="0.3">
      <c r="K11" s="61"/>
    </row>
    <row r="12" spans="1:20" x14ac:dyDescent="0.25">
      <c r="A12" s="6" t="s">
        <v>0</v>
      </c>
      <c r="B12" s="2" t="s">
        <v>1</v>
      </c>
      <c r="C12" s="28" t="s">
        <v>10</v>
      </c>
      <c r="D12" s="2" t="s">
        <v>9</v>
      </c>
      <c r="E12" s="2" t="s">
        <v>2</v>
      </c>
      <c r="F12" s="2" t="s">
        <v>3</v>
      </c>
      <c r="G12" s="27" t="s">
        <v>62</v>
      </c>
      <c r="H12" s="11" t="s">
        <v>8</v>
      </c>
      <c r="I12" s="2" t="s">
        <v>5</v>
      </c>
      <c r="J12" s="10" t="s">
        <v>4</v>
      </c>
      <c r="K12" s="2" t="s">
        <v>7</v>
      </c>
      <c r="M12" s="36" t="s">
        <v>14</v>
      </c>
    </row>
    <row r="13" spans="1:20" ht="16.5" customHeight="1" x14ac:dyDescent="0.3">
      <c r="A13" s="1">
        <v>1</v>
      </c>
      <c r="B13" s="29" t="s">
        <v>64</v>
      </c>
      <c r="C13" s="32">
        <v>2</v>
      </c>
      <c r="D13" s="20" t="s">
        <v>44</v>
      </c>
      <c r="E13" s="19">
        <v>70000</v>
      </c>
      <c r="F13" s="19">
        <v>518000</v>
      </c>
      <c r="G13" s="19">
        <v>98000</v>
      </c>
      <c r="H13" s="19">
        <v>70000</v>
      </c>
      <c r="I13" s="25"/>
      <c r="J13" s="54">
        <f>H13+I13</f>
        <v>70000</v>
      </c>
      <c r="K13" s="8" t="s">
        <v>108</v>
      </c>
      <c r="M13" s="32" t="s">
        <v>79</v>
      </c>
      <c r="N13" s="34"/>
      <c r="O13" s="34"/>
      <c r="P13" s="34"/>
    </row>
    <row r="14" spans="1:20" ht="15.75" customHeight="1" x14ac:dyDescent="0.3">
      <c r="A14" s="1">
        <v>2</v>
      </c>
      <c r="B14" s="31" t="s">
        <v>72</v>
      </c>
      <c r="C14" s="32">
        <v>3</v>
      </c>
      <c r="D14" s="20" t="s">
        <v>76</v>
      </c>
      <c r="E14" s="19">
        <v>70000</v>
      </c>
      <c r="F14" s="19">
        <v>262000</v>
      </c>
      <c r="G14" s="19">
        <v>42000</v>
      </c>
      <c r="H14" s="19"/>
      <c r="I14" s="19"/>
      <c r="J14" s="54">
        <f t="shared" ref="J14:J25" si="0">H14+I14</f>
        <v>0</v>
      </c>
      <c r="K14" s="8"/>
      <c r="M14" s="32"/>
      <c r="O14" s="34"/>
    </row>
    <row r="15" spans="1:20" ht="18.75" x14ac:dyDescent="0.3">
      <c r="A15" s="1">
        <v>3</v>
      </c>
      <c r="B15" s="30" t="s">
        <v>70</v>
      </c>
      <c r="C15" s="32">
        <v>5</v>
      </c>
      <c r="D15" s="20" t="s">
        <v>71</v>
      </c>
      <c r="E15" s="19">
        <v>70000</v>
      </c>
      <c r="F15" s="19">
        <v>91000</v>
      </c>
      <c r="G15" s="19">
        <v>21000</v>
      </c>
      <c r="H15" s="19">
        <v>70000</v>
      </c>
      <c r="I15" s="19">
        <v>70000</v>
      </c>
      <c r="J15" s="54">
        <f t="shared" si="0"/>
        <v>140000</v>
      </c>
      <c r="K15" s="8" t="s">
        <v>109</v>
      </c>
      <c r="M15" s="32" t="s">
        <v>103</v>
      </c>
      <c r="N15" s="34"/>
    </row>
    <row r="16" spans="1:20" ht="16.5" customHeight="1" x14ac:dyDescent="0.3">
      <c r="A16" s="1">
        <v>4</v>
      </c>
      <c r="B16" s="31" t="s">
        <v>73</v>
      </c>
      <c r="C16" s="32">
        <v>8</v>
      </c>
      <c r="D16" s="20" t="s">
        <v>78</v>
      </c>
      <c r="E16" s="19">
        <v>70000</v>
      </c>
      <c r="F16" s="19">
        <v>98000</v>
      </c>
      <c r="G16" s="19">
        <v>28000</v>
      </c>
      <c r="H16" s="19">
        <v>70000</v>
      </c>
      <c r="I16" s="19">
        <v>70000</v>
      </c>
      <c r="J16" s="54">
        <f t="shared" si="0"/>
        <v>140000</v>
      </c>
      <c r="K16" s="8" t="s">
        <v>110</v>
      </c>
      <c r="M16" s="32" t="s">
        <v>79</v>
      </c>
      <c r="N16" s="212" t="s">
        <v>111</v>
      </c>
      <c r="O16" s="213"/>
      <c r="P16" s="213"/>
      <c r="Q16" s="63"/>
      <c r="R16" s="63"/>
      <c r="S16" s="63"/>
      <c r="T16" s="63"/>
    </row>
    <row r="17" spans="1:15" ht="15.75" customHeight="1" x14ac:dyDescent="0.3">
      <c r="A17" s="1">
        <v>5</v>
      </c>
      <c r="B17" s="31"/>
      <c r="C17" s="32" t="s">
        <v>47</v>
      </c>
      <c r="D17" s="22"/>
      <c r="E17" s="19">
        <v>50000</v>
      </c>
      <c r="F17" s="19"/>
      <c r="G17" s="19"/>
      <c r="H17" s="19"/>
      <c r="I17" s="19"/>
      <c r="J17" s="54">
        <f t="shared" si="0"/>
        <v>0</v>
      </c>
      <c r="K17" s="8"/>
      <c r="M17" s="22"/>
      <c r="O17" s="34"/>
    </row>
    <row r="18" spans="1:15" ht="18.75" x14ac:dyDescent="0.3">
      <c r="A18" s="1">
        <v>6</v>
      </c>
      <c r="B18" s="29"/>
      <c r="C18" s="32" t="s">
        <v>48</v>
      </c>
      <c r="D18" s="22"/>
      <c r="E18" s="19">
        <v>50000</v>
      </c>
      <c r="F18" s="19"/>
      <c r="G18" s="19"/>
      <c r="H18" s="19"/>
      <c r="I18" s="19"/>
      <c r="J18" s="54">
        <f t="shared" si="0"/>
        <v>0</v>
      </c>
      <c r="K18" s="8"/>
      <c r="M18" s="32"/>
    </row>
    <row r="19" spans="1:15" ht="18.75" x14ac:dyDescent="0.3">
      <c r="A19" s="1">
        <v>7</v>
      </c>
      <c r="B19" s="26" t="s">
        <v>69</v>
      </c>
      <c r="C19" s="32" t="s">
        <v>49</v>
      </c>
      <c r="D19" s="39">
        <v>78737147</v>
      </c>
      <c r="E19" s="19">
        <v>50000</v>
      </c>
      <c r="F19" s="19">
        <v>142350</v>
      </c>
      <c r="G19" s="19">
        <v>21050</v>
      </c>
      <c r="H19" s="19">
        <v>45000</v>
      </c>
      <c r="I19" s="19"/>
      <c r="J19" s="54">
        <f t="shared" si="0"/>
        <v>45000</v>
      </c>
      <c r="K19" s="8" t="s">
        <v>112</v>
      </c>
      <c r="L19" s="35"/>
      <c r="M19" s="32" t="s">
        <v>79</v>
      </c>
      <c r="N19" s="34"/>
    </row>
    <row r="20" spans="1:15" ht="18.75" x14ac:dyDescent="0.3">
      <c r="A20" s="1">
        <v>8</v>
      </c>
      <c r="B20" s="31" t="s">
        <v>67</v>
      </c>
      <c r="C20" s="32" t="s">
        <v>50</v>
      </c>
      <c r="D20" s="22" t="s">
        <v>68</v>
      </c>
      <c r="E20" s="19">
        <v>50000</v>
      </c>
      <c r="F20" s="19">
        <v>77350</v>
      </c>
      <c r="G20" s="19">
        <v>11050</v>
      </c>
      <c r="H20" s="19"/>
      <c r="I20" s="19"/>
      <c r="J20" s="54">
        <f t="shared" si="0"/>
        <v>0</v>
      </c>
      <c r="K20" s="8"/>
      <c r="L20" s="35"/>
      <c r="M20" s="32"/>
    </row>
    <row r="21" spans="1:15" ht="18.75" x14ac:dyDescent="0.3">
      <c r="A21" s="1">
        <v>9</v>
      </c>
      <c r="B21" s="31" t="s">
        <v>63</v>
      </c>
      <c r="C21" s="32" t="s">
        <v>51</v>
      </c>
      <c r="D21" s="39">
        <v>97191915</v>
      </c>
      <c r="E21" s="19">
        <v>50000</v>
      </c>
      <c r="F21" s="19">
        <v>285600</v>
      </c>
      <c r="G21" s="19">
        <v>24500</v>
      </c>
      <c r="H21" s="19"/>
      <c r="I21" s="19"/>
      <c r="J21" s="54">
        <f t="shared" si="0"/>
        <v>0</v>
      </c>
      <c r="K21" s="8"/>
      <c r="L21" s="35"/>
      <c r="M21" s="32"/>
    </row>
    <row r="22" spans="1:15" ht="18.75" x14ac:dyDescent="0.3">
      <c r="A22" s="1">
        <v>10</v>
      </c>
      <c r="B22" s="31" t="s">
        <v>56</v>
      </c>
      <c r="C22" s="32" t="s">
        <v>52</v>
      </c>
      <c r="D22" s="22" t="s">
        <v>57</v>
      </c>
      <c r="E22" s="19">
        <v>50000</v>
      </c>
      <c r="F22" s="19">
        <v>59500</v>
      </c>
      <c r="G22" s="19">
        <v>9500</v>
      </c>
      <c r="H22" s="19"/>
      <c r="I22" s="19">
        <v>50000</v>
      </c>
      <c r="J22" s="54">
        <f t="shared" si="0"/>
        <v>50000</v>
      </c>
      <c r="K22" s="8"/>
      <c r="M22" s="32" t="s">
        <v>104</v>
      </c>
    </row>
    <row r="23" spans="1:15" ht="18.75" x14ac:dyDescent="0.3">
      <c r="A23" s="1">
        <v>11</v>
      </c>
      <c r="B23" s="30" t="s">
        <v>58</v>
      </c>
      <c r="C23" s="32" t="s">
        <v>53</v>
      </c>
      <c r="D23" s="22" t="s">
        <v>59</v>
      </c>
      <c r="E23" s="19">
        <v>50000</v>
      </c>
      <c r="F23" s="19">
        <v>135000</v>
      </c>
      <c r="G23" s="19">
        <v>20000</v>
      </c>
      <c r="H23" s="19"/>
      <c r="I23" s="19"/>
      <c r="J23" s="54">
        <f t="shared" si="0"/>
        <v>0</v>
      </c>
      <c r="K23" s="8"/>
      <c r="L23" s="35"/>
      <c r="M23" s="32"/>
      <c r="N23" s="34"/>
    </row>
    <row r="24" spans="1:15" ht="18.75" x14ac:dyDescent="0.3">
      <c r="A24" s="1">
        <v>12</v>
      </c>
      <c r="B24" s="29" t="s">
        <v>60</v>
      </c>
      <c r="C24" s="32" t="s">
        <v>54</v>
      </c>
      <c r="D24" s="22" t="s">
        <v>61</v>
      </c>
      <c r="E24" s="19">
        <v>50000</v>
      </c>
      <c r="F24" s="19">
        <v>145000</v>
      </c>
      <c r="G24" s="19">
        <v>10000</v>
      </c>
      <c r="H24" s="19"/>
      <c r="I24" s="19"/>
      <c r="J24" s="54">
        <f t="shared" si="0"/>
        <v>0</v>
      </c>
      <c r="K24" s="8"/>
      <c r="M24" s="32"/>
    </row>
    <row r="25" spans="1:15" ht="17.25" customHeight="1" x14ac:dyDescent="0.3">
      <c r="A25" s="1">
        <v>13</v>
      </c>
      <c r="B25" s="31" t="s">
        <v>65</v>
      </c>
      <c r="C25" s="17" t="s">
        <v>55</v>
      </c>
      <c r="D25" s="22" t="s">
        <v>66</v>
      </c>
      <c r="E25" s="19">
        <v>50000</v>
      </c>
      <c r="F25" s="19"/>
      <c r="G25" s="25"/>
      <c r="H25" s="19">
        <v>50000</v>
      </c>
      <c r="I25" s="19"/>
      <c r="J25" s="54">
        <f t="shared" si="0"/>
        <v>50000</v>
      </c>
      <c r="K25" s="8" t="s">
        <v>107</v>
      </c>
      <c r="M25" s="32" t="s">
        <v>79</v>
      </c>
    </row>
    <row r="26" spans="1:15" ht="17.25" customHeight="1" x14ac:dyDescent="0.3">
      <c r="A26" s="194" t="s">
        <v>6</v>
      </c>
      <c r="B26" s="194"/>
      <c r="C26" s="194"/>
      <c r="D26" s="194"/>
      <c r="E26" s="21">
        <f>SUM(E13:E25)</f>
        <v>730000</v>
      </c>
      <c r="F26" s="21">
        <f t="shared" ref="F26:I26" si="1">SUM(F13:F25)</f>
        <v>1813800</v>
      </c>
      <c r="G26" s="21">
        <f t="shared" si="1"/>
        <v>285100</v>
      </c>
      <c r="H26" s="55">
        <f t="shared" si="1"/>
        <v>305000</v>
      </c>
      <c r="I26" s="21">
        <f t="shared" si="1"/>
        <v>190000</v>
      </c>
      <c r="J26" s="55">
        <f>SUM(J13:J25)</f>
        <v>495000</v>
      </c>
      <c r="K26" s="8" t="s">
        <v>113</v>
      </c>
      <c r="L26" s="35"/>
      <c r="M26" s="58" t="s">
        <v>46</v>
      </c>
    </row>
    <row r="27" spans="1:15" ht="13.5" customHeight="1" x14ac:dyDescent="0.25">
      <c r="A27" s="208" t="s">
        <v>42</v>
      </c>
      <c r="B27" s="208"/>
      <c r="C27" s="208"/>
      <c r="D27" s="208"/>
      <c r="E27" s="208"/>
      <c r="F27" s="208"/>
      <c r="G27" s="208"/>
      <c r="H27" s="208"/>
      <c r="I27" s="208"/>
      <c r="J27" s="54">
        <f>-J26*0.1</f>
        <v>-49500</v>
      </c>
      <c r="K27" s="18"/>
      <c r="M27" s="60" t="s">
        <v>115</v>
      </c>
    </row>
    <row r="28" spans="1:15" ht="15.75" customHeight="1" x14ac:dyDescent="0.25">
      <c r="A28" s="209" t="s">
        <v>81</v>
      </c>
      <c r="B28" s="209"/>
      <c r="C28" s="209"/>
      <c r="D28" s="209"/>
      <c r="E28" s="209"/>
      <c r="F28" s="209"/>
      <c r="G28" s="209"/>
      <c r="H28" s="209"/>
      <c r="I28" s="209"/>
      <c r="J28" s="16">
        <f>SUM(J26:J27)</f>
        <v>445500</v>
      </c>
      <c r="K28" s="18"/>
    </row>
    <row r="29" spans="1:15" ht="5.25" customHeight="1" x14ac:dyDescent="0.25">
      <c r="A29" s="201"/>
      <c r="B29" s="201"/>
      <c r="C29" s="201"/>
      <c r="D29" s="201"/>
      <c r="E29" s="201"/>
      <c r="F29" s="201"/>
      <c r="G29" s="201"/>
      <c r="H29" s="201"/>
      <c r="I29" s="201"/>
      <c r="J29" s="201"/>
      <c r="K29" s="201"/>
    </row>
    <row r="30" spans="1:15" x14ac:dyDescent="0.25">
      <c r="A30" s="207" t="s">
        <v>74</v>
      </c>
      <c r="B30" s="207"/>
      <c r="C30" s="207"/>
      <c r="D30" s="207"/>
      <c r="E30" s="207"/>
      <c r="F30" s="207"/>
      <c r="G30" s="207"/>
      <c r="H30" s="207"/>
      <c r="I30" s="207"/>
      <c r="J30" s="207"/>
      <c r="K30" s="207"/>
      <c r="L30" s="207"/>
      <c r="M30" s="207"/>
    </row>
    <row r="31" spans="1:15" x14ac:dyDescent="0.25">
      <c r="A31" s="207" t="s">
        <v>75</v>
      </c>
      <c r="B31" s="207"/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</row>
    <row r="32" spans="1:15" x14ac:dyDescent="0.25">
      <c r="A32" s="207" t="s">
        <v>80</v>
      </c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</row>
    <row r="33" spans="1:14" ht="7.5" customHeight="1" x14ac:dyDescent="0.25"/>
    <row r="34" spans="1:14" ht="18.75" x14ac:dyDescent="0.3">
      <c r="A34" s="1">
        <v>10</v>
      </c>
      <c r="B34" s="31" t="s">
        <v>56</v>
      </c>
      <c r="C34" s="32" t="s">
        <v>52</v>
      </c>
      <c r="D34" s="22" t="s">
        <v>57</v>
      </c>
      <c r="E34" s="210" t="s">
        <v>105</v>
      </c>
      <c r="F34" s="211"/>
      <c r="G34" s="211"/>
      <c r="H34" s="211"/>
      <c r="I34" s="211"/>
      <c r="J34" s="211"/>
      <c r="K34" s="211"/>
      <c r="L34" s="211"/>
      <c r="M34" s="211"/>
      <c r="N34" s="18"/>
    </row>
    <row r="35" spans="1:14" x14ac:dyDescent="0.25">
      <c r="A35" s="207" t="s">
        <v>106</v>
      </c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</row>
    <row r="36" spans="1:14" ht="18.75" x14ac:dyDescent="0.3">
      <c r="A36" s="1">
        <v>11</v>
      </c>
      <c r="B36" s="30" t="s">
        <v>58</v>
      </c>
      <c r="C36" s="32" t="s">
        <v>53</v>
      </c>
      <c r="D36" s="22" t="s">
        <v>59</v>
      </c>
      <c r="E36" s="210" t="s">
        <v>114</v>
      </c>
      <c r="F36" s="211"/>
      <c r="G36" s="211"/>
      <c r="H36" s="211"/>
      <c r="I36" s="211"/>
      <c r="J36" s="211"/>
      <c r="K36" s="211"/>
      <c r="L36" s="211"/>
      <c r="M36" s="211"/>
      <c r="N36" s="18"/>
    </row>
  </sheetData>
  <mergeCells count="18">
    <mergeCell ref="A29:K29"/>
    <mergeCell ref="A30:M30"/>
    <mergeCell ref="E36:M36"/>
    <mergeCell ref="N16:P16"/>
    <mergeCell ref="A9:K9"/>
    <mergeCell ref="E34:M34"/>
    <mergeCell ref="A35:M35"/>
    <mergeCell ref="A31:M31"/>
    <mergeCell ref="A32:M32"/>
    <mergeCell ref="A10:K10"/>
    <mergeCell ref="A26:D26"/>
    <mergeCell ref="A27:I27"/>
    <mergeCell ref="A28:I28"/>
    <mergeCell ref="A1:K1"/>
    <mergeCell ref="A3:G3"/>
    <mergeCell ref="H3:J3"/>
    <mergeCell ref="J6:K6"/>
    <mergeCell ref="F7:K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Normal="100" workbookViewId="0">
      <selection activeCell="B43" sqref="B43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132" bestFit="1" customWidth="1"/>
  </cols>
  <sheetData>
    <row r="1" spans="1:20" ht="21" x14ac:dyDescent="0.25">
      <c r="A1" s="200" t="s">
        <v>230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20" ht="5.25" customHeight="1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</row>
    <row r="3" spans="1:20" ht="18" customHeight="1" x14ac:dyDescent="0.35">
      <c r="A3" s="202" t="s">
        <v>15</v>
      </c>
      <c r="B3" s="202"/>
      <c r="C3" s="202"/>
      <c r="D3" s="202"/>
      <c r="E3" s="202"/>
      <c r="F3" s="202"/>
      <c r="G3" s="202"/>
      <c r="H3" s="202" t="s">
        <v>16</v>
      </c>
      <c r="I3" s="202"/>
      <c r="J3" s="202"/>
      <c r="K3" s="154"/>
    </row>
    <row r="4" spans="1:20" ht="5.25" customHeight="1" x14ac:dyDescent="0.4">
      <c r="A4" s="153"/>
      <c r="B4" s="153"/>
      <c r="C4" s="153"/>
      <c r="D4" s="153"/>
      <c r="E4" s="153"/>
      <c r="F4" s="153"/>
      <c r="G4" s="153"/>
      <c r="H4" s="151"/>
      <c r="I4" s="151"/>
      <c r="J4" s="150"/>
      <c r="K4" s="150"/>
    </row>
    <row r="5" spans="1:20" ht="13.5" customHeight="1" x14ac:dyDescent="0.3">
      <c r="A5" s="4" t="s">
        <v>11</v>
      </c>
      <c r="E5" s="5"/>
      <c r="I5" s="5"/>
    </row>
    <row r="6" spans="1:20" ht="11.25" customHeight="1" x14ac:dyDescent="0.3">
      <c r="A6" s="4" t="s">
        <v>12</v>
      </c>
      <c r="J6" s="193"/>
      <c r="K6" s="193"/>
    </row>
    <row r="7" spans="1:20" ht="13.5" customHeight="1" x14ac:dyDescent="0.3">
      <c r="A7" s="4" t="s">
        <v>13</v>
      </c>
      <c r="D7" s="151" t="s">
        <v>18</v>
      </c>
      <c r="E7" s="151"/>
      <c r="F7" s="203" t="s">
        <v>41</v>
      </c>
      <c r="G7" s="203"/>
      <c r="H7" s="203"/>
      <c r="I7" s="203"/>
      <c r="J7" s="203"/>
      <c r="K7" s="203"/>
    </row>
    <row r="8" spans="1:20" ht="3" customHeight="1" x14ac:dyDescent="0.3">
      <c r="A8" s="4"/>
      <c r="D8" s="151"/>
      <c r="E8" s="151"/>
      <c r="F8" s="151"/>
      <c r="G8" s="151"/>
      <c r="H8" s="151"/>
      <c r="I8" s="151"/>
      <c r="J8" s="151"/>
      <c r="K8" s="133"/>
    </row>
    <row r="9" spans="1:20" ht="18.75" customHeight="1" x14ac:dyDescent="0.3">
      <c r="A9" s="193" t="s">
        <v>17</v>
      </c>
      <c r="B9" s="193"/>
      <c r="C9" s="193"/>
      <c r="D9" s="193"/>
      <c r="E9" s="193"/>
      <c r="F9" s="193"/>
      <c r="G9" s="193"/>
      <c r="H9" s="193"/>
      <c r="I9" s="193"/>
      <c r="J9" s="193"/>
      <c r="K9" s="193"/>
      <c r="M9" s="38"/>
    </row>
    <row r="10" spans="1:20" ht="18.75" customHeight="1" x14ac:dyDescent="0.3">
      <c r="A10" s="193" t="s">
        <v>43</v>
      </c>
      <c r="B10" s="193"/>
      <c r="C10" s="193"/>
      <c r="D10" s="193"/>
      <c r="E10" s="193"/>
      <c r="F10" s="193"/>
      <c r="G10" s="193"/>
      <c r="H10" s="193"/>
      <c r="I10" s="193"/>
      <c r="J10" s="193"/>
      <c r="K10" s="193"/>
    </row>
    <row r="11" spans="1:20" ht="6.75" customHeight="1" x14ac:dyDescent="0.3">
      <c r="K11" s="133"/>
    </row>
    <row r="12" spans="1:20" x14ac:dyDescent="0.25">
      <c r="A12" s="6" t="s">
        <v>0</v>
      </c>
      <c r="B12" s="2" t="s">
        <v>1</v>
      </c>
      <c r="C12" s="28" t="s">
        <v>10</v>
      </c>
      <c r="D12" s="2" t="s">
        <v>9</v>
      </c>
      <c r="E12" s="2" t="s">
        <v>2</v>
      </c>
      <c r="F12" s="2" t="s">
        <v>3</v>
      </c>
      <c r="G12" s="27" t="s">
        <v>62</v>
      </c>
      <c r="H12" s="11" t="s">
        <v>8</v>
      </c>
      <c r="I12" s="2" t="s">
        <v>5</v>
      </c>
      <c r="J12" s="10" t="s">
        <v>4</v>
      </c>
      <c r="K12" s="2" t="s">
        <v>7</v>
      </c>
      <c r="M12" s="36" t="s">
        <v>14</v>
      </c>
    </row>
    <row r="13" spans="1:20" ht="16.5" customHeight="1" x14ac:dyDescent="0.3">
      <c r="A13" s="1">
        <v>1</v>
      </c>
      <c r="B13" s="29" t="s">
        <v>64</v>
      </c>
      <c r="C13" s="32">
        <v>2</v>
      </c>
      <c r="D13" s="20" t="s">
        <v>44</v>
      </c>
      <c r="E13" s="19">
        <v>70000</v>
      </c>
      <c r="F13" s="19">
        <v>518000</v>
      </c>
      <c r="G13" s="19">
        <v>98000</v>
      </c>
      <c r="H13" s="19">
        <v>70000</v>
      </c>
      <c r="I13" s="25"/>
      <c r="J13" s="54">
        <f>H13+I13</f>
        <v>70000</v>
      </c>
      <c r="K13" s="8" t="s">
        <v>108</v>
      </c>
      <c r="M13" s="32" t="s">
        <v>79</v>
      </c>
      <c r="N13" s="34"/>
      <c r="O13" s="34"/>
      <c r="P13" s="34"/>
    </row>
    <row r="14" spans="1:20" ht="15.75" customHeight="1" x14ac:dyDescent="0.3">
      <c r="A14" s="1">
        <v>2</v>
      </c>
      <c r="B14" s="31" t="s">
        <v>72</v>
      </c>
      <c r="C14" s="32">
        <v>3</v>
      </c>
      <c r="D14" s="20" t="s">
        <v>76</v>
      </c>
      <c r="E14" s="19">
        <v>70000</v>
      </c>
      <c r="F14" s="19">
        <v>262000</v>
      </c>
      <c r="G14" s="19">
        <v>42000</v>
      </c>
      <c r="H14" s="19"/>
      <c r="I14" s="19"/>
      <c r="J14" s="54">
        <f t="shared" ref="J14:J25" si="0">H14+I14</f>
        <v>0</v>
      </c>
      <c r="K14" s="8"/>
      <c r="M14" s="32"/>
      <c r="O14" s="34"/>
    </row>
    <row r="15" spans="1:20" ht="18.75" x14ac:dyDescent="0.3">
      <c r="A15" s="1">
        <v>3</v>
      </c>
      <c r="B15" s="30" t="s">
        <v>70</v>
      </c>
      <c r="C15" s="32">
        <v>5</v>
      </c>
      <c r="D15" s="20" t="s">
        <v>71</v>
      </c>
      <c r="E15" s="19">
        <v>70000</v>
      </c>
      <c r="F15" s="19">
        <v>91000</v>
      </c>
      <c r="G15" s="19">
        <v>21000</v>
      </c>
      <c r="H15" s="19">
        <v>70000</v>
      </c>
      <c r="I15" s="19">
        <v>70000</v>
      </c>
      <c r="J15" s="54">
        <f t="shared" si="0"/>
        <v>140000</v>
      </c>
      <c r="K15" s="8" t="s">
        <v>109</v>
      </c>
      <c r="M15" s="32" t="s">
        <v>103</v>
      </c>
      <c r="N15" s="34"/>
    </row>
    <row r="16" spans="1:20" ht="16.5" customHeight="1" x14ac:dyDescent="0.3">
      <c r="A16" s="160">
        <v>4</v>
      </c>
      <c r="B16" s="66" t="s">
        <v>73</v>
      </c>
      <c r="C16" s="67">
        <v>8</v>
      </c>
      <c r="D16" s="68" t="s">
        <v>78</v>
      </c>
      <c r="E16" s="69">
        <v>70000</v>
      </c>
      <c r="F16" s="69">
        <v>98000</v>
      </c>
      <c r="G16" s="69">
        <v>28000</v>
      </c>
      <c r="H16" s="69">
        <v>70000</v>
      </c>
      <c r="I16" s="70">
        <v>140000</v>
      </c>
      <c r="J16" s="71">
        <f t="shared" si="0"/>
        <v>210000</v>
      </c>
      <c r="K16" s="72" t="s">
        <v>232</v>
      </c>
      <c r="L16" s="73"/>
      <c r="M16" s="98" t="s">
        <v>231</v>
      </c>
      <c r="N16" s="212" t="s">
        <v>111</v>
      </c>
      <c r="O16" s="213"/>
      <c r="P16" s="213"/>
      <c r="Q16" s="63"/>
      <c r="R16" s="63"/>
      <c r="S16" s="63"/>
      <c r="T16" s="63"/>
    </row>
    <row r="17" spans="1:15" ht="15.75" customHeight="1" x14ac:dyDescent="0.3">
      <c r="A17" s="1">
        <v>5</v>
      </c>
      <c r="B17" s="31"/>
      <c r="C17" s="32" t="s">
        <v>47</v>
      </c>
      <c r="D17" s="22"/>
      <c r="E17" s="19">
        <v>50000</v>
      </c>
      <c r="F17" s="19"/>
      <c r="G17" s="19"/>
      <c r="H17" s="19"/>
      <c r="I17" s="19"/>
      <c r="J17" s="54">
        <f t="shared" si="0"/>
        <v>0</v>
      </c>
      <c r="K17" s="8"/>
      <c r="M17" s="22"/>
      <c r="O17" s="34"/>
    </row>
    <row r="18" spans="1:15" ht="18.75" x14ac:dyDescent="0.3">
      <c r="A18" s="1">
        <v>6</v>
      </c>
      <c r="B18" s="29"/>
      <c r="C18" s="32" t="s">
        <v>48</v>
      </c>
      <c r="D18" s="22"/>
      <c r="E18" s="19">
        <v>50000</v>
      </c>
      <c r="F18" s="19"/>
      <c r="G18" s="19"/>
      <c r="H18" s="19"/>
      <c r="I18" s="19"/>
      <c r="J18" s="54">
        <f t="shared" si="0"/>
        <v>0</v>
      </c>
      <c r="K18" s="8"/>
      <c r="M18" s="32"/>
    </row>
    <row r="19" spans="1:15" ht="18.75" x14ac:dyDescent="0.3">
      <c r="A19" s="1">
        <v>7</v>
      </c>
      <c r="B19" s="26" t="s">
        <v>69</v>
      </c>
      <c r="C19" s="32" t="s">
        <v>49</v>
      </c>
      <c r="D19" s="39">
        <v>78737147</v>
      </c>
      <c r="E19" s="19">
        <v>50000</v>
      </c>
      <c r="F19" s="19">
        <v>142350</v>
      </c>
      <c r="G19" s="19">
        <v>21050</v>
      </c>
      <c r="H19" s="19">
        <v>45000</v>
      </c>
      <c r="I19" s="19"/>
      <c r="J19" s="54">
        <f t="shared" si="0"/>
        <v>45000</v>
      </c>
      <c r="K19" s="8" t="s">
        <v>112</v>
      </c>
      <c r="L19" s="35"/>
      <c r="M19" s="32" t="s">
        <v>79</v>
      </c>
      <c r="N19" s="34"/>
    </row>
    <row r="20" spans="1:15" ht="18.75" x14ac:dyDescent="0.3">
      <c r="A20" s="1">
        <v>8</v>
      </c>
      <c r="B20" s="31" t="s">
        <v>67</v>
      </c>
      <c r="C20" s="32" t="s">
        <v>50</v>
      </c>
      <c r="D20" s="22" t="s">
        <v>68</v>
      </c>
      <c r="E20" s="19">
        <v>50000</v>
      </c>
      <c r="F20" s="19">
        <v>77350</v>
      </c>
      <c r="G20" s="19">
        <v>11050</v>
      </c>
      <c r="H20" s="19"/>
      <c r="I20" s="19"/>
      <c r="J20" s="54">
        <f t="shared" si="0"/>
        <v>0</v>
      </c>
      <c r="K20" s="8"/>
      <c r="L20" s="35"/>
      <c r="M20" s="32"/>
    </row>
    <row r="21" spans="1:15" ht="18.75" x14ac:dyDescent="0.3">
      <c r="A21" s="1">
        <v>9</v>
      </c>
      <c r="B21" s="31" t="s">
        <v>63</v>
      </c>
      <c r="C21" s="32" t="s">
        <v>51</v>
      </c>
      <c r="D21" s="39">
        <v>97191915</v>
      </c>
      <c r="E21" s="19">
        <v>50000</v>
      </c>
      <c r="F21" s="19">
        <v>285600</v>
      </c>
      <c r="G21" s="19">
        <v>24500</v>
      </c>
      <c r="H21" s="19"/>
      <c r="I21" s="19"/>
      <c r="J21" s="54">
        <f t="shared" si="0"/>
        <v>0</v>
      </c>
      <c r="K21" s="8"/>
      <c r="L21" s="35"/>
      <c r="M21" s="32"/>
    </row>
    <row r="22" spans="1:15" ht="18.75" x14ac:dyDescent="0.3">
      <c r="A22" s="1">
        <v>10</v>
      </c>
      <c r="B22" s="31" t="s">
        <v>56</v>
      </c>
      <c r="C22" s="32" t="s">
        <v>52</v>
      </c>
      <c r="D22" s="22" t="s">
        <v>57</v>
      </c>
      <c r="E22" s="19">
        <v>50000</v>
      </c>
      <c r="F22" s="19">
        <v>59500</v>
      </c>
      <c r="G22" s="19">
        <v>9500</v>
      </c>
      <c r="H22" s="19"/>
      <c r="I22" s="19">
        <v>50000</v>
      </c>
      <c r="J22" s="54">
        <f t="shared" si="0"/>
        <v>50000</v>
      </c>
      <c r="K22" s="8"/>
      <c r="M22" s="32" t="s">
        <v>104</v>
      </c>
    </row>
    <row r="23" spans="1:15" ht="18.75" x14ac:dyDescent="0.3">
      <c r="A23" s="1">
        <v>11</v>
      </c>
      <c r="B23" s="30" t="s">
        <v>58</v>
      </c>
      <c r="C23" s="32" t="s">
        <v>53</v>
      </c>
      <c r="D23" s="22" t="s">
        <v>59</v>
      </c>
      <c r="E23" s="19">
        <v>50000</v>
      </c>
      <c r="F23" s="19">
        <v>135000</v>
      </c>
      <c r="G23" s="19">
        <v>20000</v>
      </c>
      <c r="H23" s="19"/>
      <c r="I23" s="19"/>
      <c r="J23" s="54">
        <f t="shared" si="0"/>
        <v>0</v>
      </c>
      <c r="K23" s="8"/>
      <c r="L23" s="35"/>
      <c r="M23" s="32"/>
      <c r="N23" s="34"/>
    </row>
    <row r="24" spans="1:15" ht="18.75" x14ac:dyDescent="0.3">
      <c r="A24" s="1">
        <v>12</v>
      </c>
      <c r="B24" s="29" t="s">
        <v>60</v>
      </c>
      <c r="C24" s="32" t="s">
        <v>54</v>
      </c>
      <c r="D24" s="22" t="s">
        <v>61</v>
      </c>
      <c r="E24" s="19">
        <v>50000</v>
      </c>
      <c r="F24" s="19">
        <v>145000</v>
      </c>
      <c r="G24" s="19">
        <v>10000</v>
      </c>
      <c r="H24" s="19"/>
      <c r="I24" s="19"/>
      <c r="J24" s="54">
        <f t="shared" si="0"/>
        <v>0</v>
      </c>
      <c r="K24" s="8"/>
      <c r="M24" s="32"/>
    </row>
    <row r="25" spans="1:15" ht="17.25" customHeight="1" x14ac:dyDescent="0.3">
      <c r="A25" s="1">
        <v>13</v>
      </c>
      <c r="B25" s="31" t="s">
        <v>65</v>
      </c>
      <c r="C25" s="17" t="s">
        <v>55</v>
      </c>
      <c r="D25" s="22" t="s">
        <v>66</v>
      </c>
      <c r="E25" s="19">
        <v>50000</v>
      </c>
      <c r="F25" s="19"/>
      <c r="G25" s="25"/>
      <c r="H25" s="19">
        <v>50000</v>
      </c>
      <c r="I25" s="19"/>
      <c r="J25" s="54">
        <f t="shared" si="0"/>
        <v>50000</v>
      </c>
      <c r="K25" s="8" t="s">
        <v>107</v>
      </c>
      <c r="M25" s="32" t="s">
        <v>79</v>
      </c>
    </row>
    <row r="26" spans="1:15" ht="17.25" customHeight="1" x14ac:dyDescent="0.3">
      <c r="A26" s="194" t="s">
        <v>6</v>
      </c>
      <c r="B26" s="194"/>
      <c r="C26" s="194"/>
      <c r="D26" s="194"/>
      <c r="E26" s="21">
        <f>SUM(E13:E25)</f>
        <v>730000</v>
      </c>
      <c r="F26" s="21">
        <f t="shared" ref="F26:I26" si="1">SUM(F13:F25)</f>
        <v>1813800</v>
      </c>
      <c r="G26" s="21">
        <f t="shared" si="1"/>
        <v>285100</v>
      </c>
      <c r="H26" s="55">
        <f t="shared" si="1"/>
        <v>305000</v>
      </c>
      <c r="I26" s="21">
        <f t="shared" si="1"/>
        <v>260000</v>
      </c>
      <c r="J26" s="55">
        <f>SUM(J13:J25)</f>
        <v>565000</v>
      </c>
      <c r="K26" s="8" t="s">
        <v>113</v>
      </c>
      <c r="L26" s="35"/>
      <c r="M26" s="152" t="s">
        <v>46</v>
      </c>
    </row>
    <row r="27" spans="1:15" ht="13.5" customHeight="1" x14ac:dyDescent="0.25">
      <c r="A27" s="208" t="s">
        <v>42</v>
      </c>
      <c r="B27" s="208"/>
      <c r="C27" s="208"/>
      <c r="D27" s="208"/>
      <c r="E27" s="208"/>
      <c r="F27" s="208"/>
      <c r="G27" s="208"/>
      <c r="H27" s="208"/>
      <c r="I27" s="208"/>
      <c r="J27" s="54">
        <f>-J26*0.1</f>
        <v>-56500</v>
      </c>
      <c r="K27" s="18"/>
      <c r="M27" s="132" t="s">
        <v>115</v>
      </c>
    </row>
    <row r="28" spans="1:15" ht="15.75" customHeight="1" x14ac:dyDescent="0.25">
      <c r="A28" s="209" t="s">
        <v>81</v>
      </c>
      <c r="B28" s="209"/>
      <c r="C28" s="209"/>
      <c r="D28" s="209"/>
      <c r="E28" s="209"/>
      <c r="F28" s="209"/>
      <c r="G28" s="209"/>
      <c r="H28" s="209"/>
      <c r="I28" s="209"/>
      <c r="J28" s="16">
        <f>SUM(J26:J27)</f>
        <v>508500</v>
      </c>
      <c r="K28" s="18"/>
    </row>
    <row r="29" spans="1:15" ht="15.75" customHeight="1" x14ac:dyDescent="0.25">
      <c r="A29" s="209" t="s">
        <v>233</v>
      </c>
      <c r="B29" s="209"/>
      <c r="C29" s="209"/>
      <c r="D29" s="209"/>
      <c r="E29" s="209"/>
      <c r="F29" s="209"/>
      <c r="G29" s="209"/>
      <c r="H29" s="209"/>
      <c r="I29" s="209"/>
      <c r="J29" s="16">
        <v>445500</v>
      </c>
      <c r="K29" s="18"/>
    </row>
    <row r="30" spans="1:15" ht="15.75" customHeight="1" x14ac:dyDescent="0.25">
      <c r="A30" s="209" t="s">
        <v>234</v>
      </c>
      <c r="B30" s="209"/>
      <c r="C30" s="209"/>
      <c r="D30" s="209"/>
      <c r="E30" s="209"/>
      <c r="F30" s="209"/>
      <c r="G30" s="209"/>
      <c r="H30" s="209"/>
      <c r="I30" s="209"/>
      <c r="J30" s="16">
        <f>J28-J29</f>
        <v>63000</v>
      </c>
      <c r="K30" s="18"/>
    </row>
    <row r="31" spans="1:15" x14ac:dyDescent="0.25">
      <c r="A31" s="207" t="s">
        <v>74</v>
      </c>
      <c r="B31" s="207"/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</row>
    <row r="32" spans="1:15" x14ac:dyDescent="0.25">
      <c r="A32" s="207" t="s">
        <v>75</v>
      </c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</row>
    <row r="33" spans="1:14" x14ac:dyDescent="0.25">
      <c r="A33" s="207" t="s">
        <v>80</v>
      </c>
      <c r="B33" s="207"/>
      <c r="C33" s="207"/>
      <c r="D33" s="207"/>
      <c r="E33" s="207"/>
      <c r="F33" s="207"/>
      <c r="G33" s="207"/>
      <c r="H33" s="207"/>
      <c r="I33" s="207"/>
      <c r="J33" s="207"/>
      <c r="K33" s="207"/>
      <c r="L33" s="207"/>
      <c r="M33" s="207"/>
    </row>
    <row r="34" spans="1:14" ht="18.75" x14ac:dyDescent="0.3">
      <c r="A34" s="1">
        <v>10</v>
      </c>
      <c r="B34" s="31" t="s">
        <v>56</v>
      </c>
      <c r="C34" s="32" t="s">
        <v>52</v>
      </c>
      <c r="D34" s="22" t="s">
        <v>57</v>
      </c>
      <c r="E34" s="210" t="s">
        <v>105</v>
      </c>
      <c r="F34" s="211"/>
      <c r="G34" s="211"/>
      <c r="H34" s="211"/>
      <c r="I34" s="211"/>
      <c r="J34" s="211"/>
      <c r="K34" s="211"/>
      <c r="L34" s="211"/>
      <c r="M34" s="211"/>
      <c r="N34" s="18"/>
    </row>
    <row r="35" spans="1:14" x14ac:dyDescent="0.25">
      <c r="A35" s="207" t="s">
        <v>106</v>
      </c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</row>
    <row r="36" spans="1:14" ht="18.75" x14ac:dyDescent="0.3">
      <c r="A36" s="1">
        <v>11</v>
      </c>
      <c r="B36" s="30" t="s">
        <v>58</v>
      </c>
      <c r="C36" s="32" t="s">
        <v>53</v>
      </c>
      <c r="D36" s="22" t="s">
        <v>59</v>
      </c>
      <c r="E36" s="210" t="s">
        <v>114</v>
      </c>
      <c r="F36" s="211"/>
      <c r="G36" s="211"/>
      <c r="H36" s="211"/>
      <c r="I36" s="211"/>
      <c r="J36" s="211"/>
      <c r="K36" s="211"/>
      <c r="L36" s="211"/>
      <c r="M36" s="211"/>
      <c r="N36" s="18"/>
    </row>
    <row r="37" spans="1:14" ht="4.5" customHeight="1" x14ac:dyDescent="0.25"/>
    <row r="38" spans="1:14" ht="15" customHeight="1" x14ac:dyDescent="0.3">
      <c r="A38" s="160">
        <v>4</v>
      </c>
      <c r="B38" s="66" t="s">
        <v>73</v>
      </c>
      <c r="C38" s="67">
        <v>8</v>
      </c>
      <c r="D38" s="68" t="s">
        <v>78</v>
      </c>
      <c r="E38" s="214" t="s">
        <v>236</v>
      </c>
      <c r="F38" s="214"/>
      <c r="G38" s="214"/>
      <c r="H38" s="214"/>
      <c r="I38" s="214"/>
      <c r="J38" s="214"/>
      <c r="K38" s="215" t="s">
        <v>235</v>
      </c>
      <c r="L38" s="215"/>
      <c r="M38" s="215"/>
    </row>
  </sheetData>
  <mergeCells count="21">
    <mergeCell ref="A9:K9"/>
    <mergeCell ref="A10:K10"/>
    <mergeCell ref="A1:K1"/>
    <mergeCell ref="A3:G3"/>
    <mergeCell ref="H3:J3"/>
    <mergeCell ref="J6:K6"/>
    <mergeCell ref="F7:K7"/>
    <mergeCell ref="N16:P16"/>
    <mergeCell ref="A26:D26"/>
    <mergeCell ref="A27:I27"/>
    <mergeCell ref="A28:I28"/>
    <mergeCell ref="E38:J38"/>
    <mergeCell ref="K38:M38"/>
    <mergeCell ref="A31:M31"/>
    <mergeCell ref="A32:M32"/>
    <mergeCell ref="A33:M33"/>
    <mergeCell ref="E34:M34"/>
    <mergeCell ref="A35:M35"/>
    <mergeCell ref="E36:M36"/>
    <mergeCell ref="A29:I29"/>
    <mergeCell ref="A30:I30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zoomScaleNormal="100" workbookViewId="0">
      <selection activeCell="H16" sqref="H16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83" bestFit="1" customWidth="1"/>
  </cols>
  <sheetData>
    <row r="1" spans="1:20" ht="18.75" customHeight="1" x14ac:dyDescent="0.25">
      <c r="A1" s="200" t="s">
        <v>163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20" ht="5.25" customHeigh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20" ht="18" customHeight="1" x14ac:dyDescent="0.35">
      <c r="A3" s="202" t="s">
        <v>15</v>
      </c>
      <c r="B3" s="202"/>
      <c r="C3" s="202"/>
      <c r="D3" s="202"/>
      <c r="E3" s="202"/>
      <c r="F3" s="202"/>
      <c r="G3" s="202"/>
      <c r="H3" s="202" t="s">
        <v>16</v>
      </c>
      <c r="I3" s="202"/>
      <c r="J3" s="202"/>
      <c r="K3" s="85"/>
    </row>
    <row r="4" spans="1:20" ht="5.25" customHeight="1" x14ac:dyDescent="0.4">
      <c r="A4" s="82"/>
      <c r="B4" s="82"/>
      <c r="C4" s="82"/>
      <c r="D4" s="82"/>
      <c r="E4" s="82"/>
      <c r="F4" s="82"/>
      <c r="G4" s="82"/>
      <c r="H4" s="80"/>
      <c r="I4" s="80"/>
      <c r="J4" s="79"/>
      <c r="K4" s="79"/>
    </row>
    <row r="5" spans="1:20" ht="13.5" customHeight="1" x14ac:dyDescent="0.3">
      <c r="A5" s="4" t="s">
        <v>11</v>
      </c>
      <c r="E5" s="5"/>
      <c r="I5" s="5"/>
    </row>
    <row r="6" spans="1:20" ht="11.25" customHeight="1" x14ac:dyDescent="0.3">
      <c r="A6" s="4" t="s">
        <v>12</v>
      </c>
      <c r="J6" s="193"/>
      <c r="K6" s="193"/>
    </row>
    <row r="7" spans="1:20" ht="13.5" customHeight="1" x14ac:dyDescent="0.3">
      <c r="A7" s="4" t="s">
        <v>13</v>
      </c>
      <c r="D7" s="80" t="s">
        <v>18</v>
      </c>
      <c r="E7" s="80"/>
      <c r="F7" s="203" t="s">
        <v>41</v>
      </c>
      <c r="G7" s="203"/>
      <c r="H7" s="203"/>
      <c r="I7" s="203"/>
      <c r="J7" s="203"/>
      <c r="K7" s="203"/>
    </row>
    <row r="8" spans="1:20" ht="3" customHeight="1" x14ac:dyDescent="0.3">
      <c r="A8" s="4"/>
      <c r="D8" s="80"/>
      <c r="E8" s="80"/>
      <c r="F8" s="80"/>
      <c r="G8" s="80"/>
      <c r="H8" s="80"/>
      <c r="I8" s="80"/>
      <c r="J8" s="80"/>
      <c r="K8" s="84"/>
    </row>
    <row r="9" spans="1:20" ht="15.75" customHeight="1" x14ac:dyDescent="0.3">
      <c r="A9" s="193" t="s">
        <v>17</v>
      </c>
      <c r="B9" s="193"/>
      <c r="C9" s="193"/>
      <c r="D9" s="193"/>
      <c r="E9" s="193"/>
      <c r="F9" s="193"/>
      <c r="G9" s="193"/>
      <c r="H9" s="193"/>
      <c r="I9" s="193"/>
      <c r="J9" s="193"/>
      <c r="K9" s="193"/>
      <c r="M9" s="38"/>
    </row>
    <row r="10" spans="1:20" ht="15.75" customHeight="1" x14ac:dyDescent="0.3">
      <c r="A10" s="193" t="s">
        <v>43</v>
      </c>
      <c r="B10" s="193"/>
      <c r="C10" s="193"/>
      <c r="D10" s="193"/>
      <c r="E10" s="193"/>
      <c r="F10" s="193"/>
      <c r="G10" s="193"/>
      <c r="H10" s="193"/>
      <c r="I10" s="193"/>
      <c r="J10" s="193"/>
      <c r="K10" s="193"/>
    </row>
    <row r="11" spans="1:20" ht="12.75" customHeight="1" x14ac:dyDescent="0.25">
      <c r="A11" s="6" t="s">
        <v>0</v>
      </c>
      <c r="B11" s="2" t="s">
        <v>1</v>
      </c>
      <c r="C11" s="28" t="s">
        <v>10</v>
      </c>
      <c r="D11" s="2" t="s">
        <v>9</v>
      </c>
      <c r="E11" s="2" t="s">
        <v>2</v>
      </c>
      <c r="F11" s="2" t="s">
        <v>3</v>
      </c>
      <c r="G11" s="27" t="s">
        <v>62</v>
      </c>
      <c r="H11" s="11" t="s">
        <v>8</v>
      </c>
      <c r="I11" s="2" t="s">
        <v>5</v>
      </c>
      <c r="J11" s="10" t="s">
        <v>4</v>
      </c>
      <c r="K11" s="2" t="s">
        <v>7</v>
      </c>
      <c r="M11" s="36" t="s">
        <v>14</v>
      </c>
    </row>
    <row r="12" spans="1:20" ht="16.5" customHeight="1" x14ac:dyDescent="0.3">
      <c r="A12" s="1">
        <v>1</v>
      </c>
      <c r="B12" s="29" t="s">
        <v>64</v>
      </c>
      <c r="C12" s="32">
        <v>2</v>
      </c>
      <c r="D12" s="20" t="s">
        <v>44</v>
      </c>
      <c r="E12" s="19">
        <v>70000</v>
      </c>
      <c r="F12" s="19">
        <v>518000</v>
      </c>
      <c r="G12" s="19">
        <v>98000</v>
      </c>
      <c r="H12" s="54"/>
      <c r="I12" s="25"/>
      <c r="J12" s="54">
        <f t="shared" ref="J12:J29" si="0">SUM(H12:I12)</f>
        <v>0</v>
      </c>
      <c r="K12" s="8"/>
      <c r="M12" s="32"/>
      <c r="N12" s="34"/>
      <c r="O12" s="34"/>
      <c r="P12" s="34"/>
    </row>
    <row r="13" spans="1:20" ht="15.75" customHeight="1" x14ac:dyDescent="0.3">
      <c r="A13" s="1">
        <v>2</v>
      </c>
      <c r="B13" s="29" t="s">
        <v>116</v>
      </c>
      <c r="C13" s="32">
        <v>3</v>
      </c>
      <c r="D13" s="20" t="s">
        <v>117</v>
      </c>
      <c r="E13" s="19">
        <v>70000</v>
      </c>
      <c r="F13" s="19"/>
      <c r="G13" s="19"/>
      <c r="H13" s="54">
        <v>70000</v>
      </c>
      <c r="I13" s="19"/>
      <c r="J13" s="54">
        <f t="shared" si="0"/>
        <v>70000</v>
      </c>
      <c r="K13" s="8" t="s">
        <v>110</v>
      </c>
      <c r="M13" s="24" t="s">
        <v>118</v>
      </c>
      <c r="N13" s="34"/>
      <c r="O13" s="34"/>
    </row>
    <row r="14" spans="1:20" ht="13.5" customHeight="1" x14ac:dyDescent="0.3">
      <c r="A14" s="1">
        <v>3</v>
      </c>
      <c r="B14" s="66" t="s">
        <v>72</v>
      </c>
      <c r="C14" s="67">
        <v>3</v>
      </c>
      <c r="D14" s="68" t="s">
        <v>76</v>
      </c>
      <c r="E14" s="69">
        <v>70000</v>
      </c>
      <c r="F14" s="69">
        <v>262000</v>
      </c>
      <c r="G14" s="69">
        <v>42000</v>
      </c>
      <c r="H14" s="71"/>
      <c r="I14" s="70">
        <v>140000</v>
      </c>
      <c r="J14" s="71">
        <f t="shared" si="0"/>
        <v>140000</v>
      </c>
      <c r="K14" s="72" t="s">
        <v>127</v>
      </c>
      <c r="L14" s="73"/>
      <c r="M14" s="74" t="s">
        <v>128</v>
      </c>
      <c r="N14" s="34"/>
      <c r="O14" s="34"/>
    </row>
    <row r="15" spans="1:20" ht="15.75" customHeight="1" x14ac:dyDescent="0.3">
      <c r="A15" s="1">
        <v>4</v>
      </c>
      <c r="B15" s="30" t="s">
        <v>70</v>
      </c>
      <c r="C15" s="32">
        <v>5</v>
      </c>
      <c r="D15" s="20" t="s">
        <v>71</v>
      </c>
      <c r="E15" s="19">
        <v>70000</v>
      </c>
      <c r="F15" s="19">
        <v>21000</v>
      </c>
      <c r="G15" s="19">
        <v>21000</v>
      </c>
      <c r="H15" s="54">
        <v>70000</v>
      </c>
      <c r="I15" s="19"/>
      <c r="J15" s="54">
        <f t="shared" si="0"/>
        <v>70000</v>
      </c>
      <c r="K15" s="8" t="s">
        <v>136</v>
      </c>
      <c r="M15" s="32" t="s">
        <v>45</v>
      </c>
      <c r="N15" s="34"/>
    </row>
    <row r="16" spans="1:20" ht="13.5" customHeight="1" x14ac:dyDescent="0.3">
      <c r="A16" s="1">
        <v>5</v>
      </c>
      <c r="B16" s="31" t="s">
        <v>73</v>
      </c>
      <c r="C16" s="32">
        <v>8</v>
      </c>
      <c r="D16" s="20" t="s">
        <v>78</v>
      </c>
      <c r="E16" s="19">
        <v>70000</v>
      </c>
      <c r="F16" s="19">
        <v>31900</v>
      </c>
      <c r="G16" s="19">
        <v>31900</v>
      </c>
      <c r="H16" s="54"/>
      <c r="I16" s="19"/>
      <c r="J16" s="54">
        <f t="shared" si="0"/>
        <v>0</v>
      </c>
      <c r="K16" s="8"/>
      <c r="M16" s="32"/>
      <c r="N16" s="212" t="s">
        <v>111</v>
      </c>
      <c r="O16" s="213"/>
      <c r="P16" s="213"/>
      <c r="Q16" s="63"/>
      <c r="R16" s="63"/>
      <c r="S16" s="63"/>
      <c r="T16" s="63"/>
    </row>
    <row r="17" spans="1:15" ht="15.75" customHeight="1" x14ac:dyDescent="0.3">
      <c r="A17" s="1">
        <v>6</v>
      </c>
      <c r="B17" s="30" t="s">
        <v>124</v>
      </c>
      <c r="C17" s="32" t="s">
        <v>47</v>
      </c>
      <c r="D17" s="22">
        <v>78669827</v>
      </c>
      <c r="E17" s="19">
        <v>50000</v>
      </c>
      <c r="F17" s="19"/>
      <c r="G17" s="19"/>
      <c r="H17" s="54">
        <v>50000</v>
      </c>
      <c r="I17" s="19"/>
      <c r="J17" s="54">
        <f t="shared" si="0"/>
        <v>50000</v>
      </c>
      <c r="K17" s="8" t="s">
        <v>155</v>
      </c>
      <c r="M17" s="24" t="s">
        <v>178</v>
      </c>
      <c r="O17" s="34"/>
    </row>
    <row r="18" spans="1:15" ht="14.25" customHeight="1" x14ac:dyDescent="0.3">
      <c r="A18" s="1">
        <v>7</v>
      </c>
      <c r="B18" s="31" t="s">
        <v>121</v>
      </c>
      <c r="C18" s="32" t="s">
        <v>48</v>
      </c>
      <c r="D18" s="22">
        <v>77224315</v>
      </c>
      <c r="E18" s="19">
        <v>50000</v>
      </c>
      <c r="F18" s="19"/>
      <c r="G18" s="19"/>
      <c r="H18" s="54">
        <v>50000</v>
      </c>
      <c r="I18" s="19"/>
      <c r="J18" s="54">
        <f t="shared" si="0"/>
        <v>50000</v>
      </c>
      <c r="K18" s="8" t="s">
        <v>156</v>
      </c>
      <c r="M18" s="24" t="s">
        <v>123</v>
      </c>
      <c r="N18" s="34"/>
    </row>
    <row r="19" spans="1:15" ht="15" customHeight="1" x14ac:dyDescent="0.3">
      <c r="A19" s="1">
        <v>8</v>
      </c>
      <c r="B19" s="26" t="s">
        <v>69</v>
      </c>
      <c r="C19" s="32" t="s">
        <v>49</v>
      </c>
      <c r="D19" s="39">
        <v>78737147</v>
      </c>
      <c r="E19" s="19">
        <v>50000</v>
      </c>
      <c r="F19" s="19">
        <v>152350</v>
      </c>
      <c r="G19" s="19">
        <v>26050</v>
      </c>
      <c r="H19" s="54">
        <v>45000</v>
      </c>
      <c r="I19" s="19"/>
      <c r="J19" s="54">
        <f t="shared" si="0"/>
        <v>45000</v>
      </c>
      <c r="K19" s="8" t="s">
        <v>137</v>
      </c>
      <c r="L19" s="35"/>
      <c r="M19" s="32" t="s">
        <v>77</v>
      </c>
      <c r="N19" s="34"/>
    </row>
    <row r="20" spans="1:15" ht="14.25" customHeight="1" x14ac:dyDescent="0.3">
      <c r="A20" s="1">
        <v>9</v>
      </c>
      <c r="B20" s="31" t="s">
        <v>67</v>
      </c>
      <c r="C20" s="32" t="s">
        <v>50</v>
      </c>
      <c r="D20" s="22" t="s">
        <v>68</v>
      </c>
      <c r="E20" s="19">
        <v>50000</v>
      </c>
      <c r="F20" s="19">
        <v>132325</v>
      </c>
      <c r="G20" s="19">
        <v>16050</v>
      </c>
      <c r="H20" s="54">
        <v>45000</v>
      </c>
      <c r="I20" s="19"/>
      <c r="J20" s="54">
        <f t="shared" si="0"/>
        <v>45000</v>
      </c>
      <c r="K20" s="8" t="s">
        <v>137</v>
      </c>
      <c r="L20" s="35"/>
      <c r="M20" s="32" t="s">
        <v>77</v>
      </c>
      <c r="N20" s="34"/>
    </row>
    <row r="21" spans="1:15" ht="14.25" customHeight="1" x14ac:dyDescent="0.3">
      <c r="A21" s="1">
        <v>10</v>
      </c>
      <c r="B21" s="43" t="s">
        <v>145</v>
      </c>
      <c r="C21" s="32" t="s">
        <v>51</v>
      </c>
      <c r="D21" s="96" t="s">
        <v>146</v>
      </c>
      <c r="E21" s="19">
        <v>50000</v>
      </c>
      <c r="F21" s="19"/>
      <c r="G21" s="19"/>
      <c r="H21" s="54">
        <v>50000</v>
      </c>
      <c r="I21" s="19"/>
      <c r="J21" s="54">
        <f t="shared" si="0"/>
        <v>50000</v>
      </c>
      <c r="K21" s="8" t="s">
        <v>144</v>
      </c>
      <c r="L21" s="35"/>
      <c r="M21" s="24" t="s">
        <v>120</v>
      </c>
      <c r="N21" s="34"/>
    </row>
    <row r="22" spans="1:15" ht="15" customHeight="1" x14ac:dyDescent="0.3">
      <c r="A22" s="1">
        <v>11</v>
      </c>
      <c r="B22" s="66" t="s">
        <v>63</v>
      </c>
      <c r="C22" s="67" t="s">
        <v>51</v>
      </c>
      <c r="D22" s="78">
        <v>97191915</v>
      </c>
      <c r="E22" s="69">
        <v>50000</v>
      </c>
      <c r="F22" s="69">
        <v>340600</v>
      </c>
      <c r="G22" s="69">
        <v>29500</v>
      </c>
      <c r="H22" s="71"/>
      <c r="I22" s="70">
        <v>100000</v>
      </c>
      <c r="J22" s="71">
        <f t="shared" si="0"/>
        <v>100000</v>
      </c>
      <c r="K22" s="72" t="s">
        <v>134</v>
      </c>
      <c r="L22" s="77"/>
      <c r="M22" s="67" t="s">
        <v>128</v>
      </c>
      <c r="N22" s="34"/>
    </row>
    <row r="23" spans="1:15" ht="15" customHeight="1" x14ac:dyDescent="0.3">
      <c r="A23" s="1">
        <v>12</v>
      </c>
      <c r="B23" s="86" t="s">
        <v>142</v>
      </c>
      <c r="C23" s="87" t="s">
        <v>52</v>
      </c>
      <c r="D23" s="96" t="s">
        <v>143</v>
      </c>
      <c r="E23" s="88">
        <v>50000</v>
      </c>
      <c r="F23" s="88"/>
      <c r="G23" s="88"/>
      <c r="H23" s="89">
        <v>50000</v>
      </c>
      <c r="I23" s="88"/>
      <c r="J23" s="54">
        <f t="shared" si="0"/>
        <v>50000</v>
      </c>
      <c r="K23" s="8" t="s">
        <v>136</v>
      </c>
      <c r="L23" s="93"/>
      <c r="M23" s="24" t="s">
        <v>120</v>
      </c>
      <c r="N23" s="34"/>
    </row>
    <row r="24" spans="1:15" ht="15.75" customHeight="1" x14ac:dyDescent="0.3">
      <c r="A24" s="1">
        <v>13</v>
      </c>
      <c r="B24" s="66" t="s">
        <v>56</v>
      </c>
      <c r="C24" s="67" t="s">
        <v>52</v>
      </c>
      <c r="D24" s="75" t="s">
        <v>57</v>
      </c>
      <c r="E24" s="69">
        <v>50000</v>
      </c>
      <c r="F24" s="69">
        <v>64500</v>
      </c>
      <c r="G24" s="69">
        <v>14500</v>
      </c>
      <c r="H24" s="69"/>
      <c r="I24" s="69">
        <v>50000</v>
      </c>
      <c r="J24" s="71">
        <f t="shared" si="0"/>
        <v>50000</v>
      </c>
      <c r="K24" s="72" t="s">
        <v>129</v>
      </c>
      <c r="L24" s="73"/>
      <c r="M24" s="67" t="s">
        <v>128</v>
      </c>
      <c r="N24" s="34"/>
    </row>
    <row r="25" spans="1:15" ht="15.75" customHeight="1" x14ac:dyDescent="0.3">
      <c r="A25" s="1">
        <v>14</v>
      </c>
      <c r="B25" s="31" t="s">
        <v>119</v>
      </c>
      <c r="C25" s="32" t="s">
        <v>53</v>
      </c>
      <c r="D25" s="96" t="s">
        <v>149</v>
      </c>
      <c r="E25" s="19">
        <v>50000</v>
      </c>
      <c r="F25" s="19"/>
      <c r="G25" s="19"/>
      <c r="H25" s="89">
        <v>50000</v>
      </c>
      <c r="I25" s="19"/>
      <c r="J25" s="54">
        <f t="shared" si="0"/>
        <v>50000</v>
      </c>
      <c r="K25" s="8" t="s">
        <v>110</v>
      </c>
      <c r="L25" s="35"/>
      <c r="M25" s="24" t="s">
        <v>120</v>
      </c>
      <c r="N25" s="34"/>
    </row>
    <row r="26" spans="1:15" ht="12.75" customHeight="1" x14ac:dyDescent="0.3">
      <c r="A26" s="1">
        <v>15</v>
      </c>
      <c r="B26" s="76" t="s">
        <v>58</v>
      </c>
      <c r="C26" s="67" t="s">
        <v>53</v>
      </c>
      <c r="D26" s="75" t="s">
        <v>59</v>
      </c>
      <c r="E26" s="69">
        <v>50000</v>
      </c>
      <c r="F26" s="69">
        <v>135000</v>
      </c>
      <c r="G26" s="69">
        <v>20000</v>
      </c>
      <c r="H26" s="69"/>
      <c r="I26" s="70">
        <v>100000</v>
      </c>
      <c r="J26" s="71">
        <f t="shared" si="0"/>
        <v>100000</v>
      </c>
      <c r="K26" s="72" t="s">
        <v>127</v>
      </c>
      <c r="L26" s="77"/>
      <c r="M26" s="98" t="s">
        <v>128</v>
      </c>
      <c r="N26" s="34"/>
    </row>
    <row r="27" spans="1:15" ht="16.5" customHeight="1" x14ac:dyDescent="0.3">
      <c r="A27" s="1">
        <v>16</v>
      </c>
      <c r="B27" s="91" t="s">
        <v>139</v>
      </c>
      <c r="C27" s="87" t="s">
        <v>54</v>
      </c>
      <c r="D27" s="95" t="s">
        <v>140</v>
      </c>
      <c r="E27" s="88">
        <v>50000</v>
      </c>
      <c r="F27" s="88"/>
      <c r="G27" s="88"/>
      <c r="H27" s="89">
        <v>50000</v>
      </c>
      <c r="I27" s="92"/>
      <c r="J27" s="54">
        <f t="shared" si="0"/>
        <v>50000</v>
      </c>
      <c r="K27" s="8" t="s">
        <v>141</v>
      </c>
      <c r="L27" s="93"/>
      <c r="M27" s="24" t="s">
        <v>120</v>
      </c>
      <c r="N27" s="34"/>
    </row>
    <row r="28" spans="1:15" ht="15.75" customHeight="1" x14ac:dyDescent="0.3">
      <c r="A28" s="1">
        <v>17</v>
      </c>
      <c r="B28" s="90" t="s">
        <v>60</v>
      </c>
      <c r="C28" s="67" t="s">
        <v>54</v>
      </c>
      <c r="D28" s="75" t="s">
        <v>61</v>
      </c>
      <c r="E28" s="69">
        <v>50000</v>
      </c>
      <c r="F28" s="69">
        <v>200000</v>
      </c>
      <c r="G28" s="69">
        <v>15000</v>
      </c>
      <c r="H28" s="71"/>
      <c r="I28" s="70">
        <v>100000</v>
      </c>
      <c r="J28" s="71">
        <f t="shared" si="0"/>
        <v>100000</v>
      </c>
      <c r="K28" s="72" t="s">
        <v>127</v>
      </c>
      <c r="L28" s="77"/>
      <c r="M28" s="67" t="s">
        <v>128</v>
      </c>
      <c r="N28" s="34"/>
    </row>
    <row r="29" spans="1:15" ht="12.75" customHeight="1" x14ac:dyDescent="0.25">
      <c r="A29" s="1">
        <v>18</v>
      </c>
      <c r="B29" s="31" t="s">
        <v>65</v>
      </c>
      <c r="C29" s="17" t="s">
        <v>55</v>
      </c>
      <c r="D29" s="22" t="s">
        <v>66</v>
      </c>
      <c r="E29" s="19">
        <v>50000</v>
      </c>
      <c r="F29" s="19"/>
      <c r="G29" s="25"/>
      <c r="H29" s="54">
        <v>50000</v>
      </c>
      <c r="I29" s="19"/>
      <c r="J29" s="54">
        <f t="shared" si="0"/>
        <v>50000</v>
      </c>
      <c r="K29" s="8" t="s">
        <v>135</v>
      </c>
      <c r="M29" s="9" t="s">
        <v>45</v>
      </c>
    </row>
    <row r="30" spans="1:15" ht="14.25" customHeight="1" x14ac:dyDescent="0.3">
      <c r="A30" s="194" t="s">
        <v>6</v>
      </c>
      <c r="B30" s="194"/>
      <c r="C30" s="194"/>
      <c r="D30" s="194"/>
      <c r="E30" s="97">
        <f t="shared" ref="E30:J30" si="1">SUM(E12:E29)</f>
        <v>1000000</v>
      </c>
      <c r="F30" s="21">
        <f t="shared" si="1"/>
        <v>1857675</v>
      </c>
      <c r="G30" s="21">
        <f t="shared" si="1"/>
        <v>314000</v>
      </c>
      <c r="H30" s="16">
        <f t="shared" si="1"/>
        <v>580000</v>
      </c>
      <c r="I30" s="21">
        <f t="shared" si="1"/>
        <v>490000</v>
      </c>
      <c r="J30" s="55">
        <f t="shared" si="1"/>
        <v>1070000</v>
      </c>
      <c r="K30" s="8" t="s">
        <v>162</v>
      </c>
      <c r="L30" s="35"/>
      <c r="M30" s="81" t="s">
        <v>46</v>
      </c>
    </row>
    <row r="31" spans="1:15" ht="13.5" customHeight="1" x14ac:dyDescent="0.25">
      <c r="A31" s="208" t="s">
        <v>42</v>
      </c>
      <c r="B31" s="208"/>
      <c r="C31" s="208"/>
      <c r="D31" s="208"/>
      <c r="E31" s="208"/>
      <c r="F31" s="208"/>
      <c r="G31" s="208"/>
      <c r="H31" s="208"/>
      <c r="I31" s="208"/>
      <c r="J31" s="54">
        <f>-J30*0.1</f>
        <v>-107000</v>
      </c>
      <c r="K31" s="18"/>
    </row>
    <row r="32" spans="1:15" ht="13.5" customHeight="1" x14ac:dyDescent="0.25">
      <c r="A32" s="216" t="s">
        <v>132</v>
      </c>
      <c r="B32" s="217"/>
      <c r="C32" s="217"/>
      <c r="D32" s="217"/>
      <c r="E32" s="217"/>
      <c r="F32" s="217"/>
      <c r="G32" s="217"/>
      <c r="H32" s="217"/>
      <c r="I32" s="218"/>
      <c r="J32" s="54">
        <v>-64500</v>
      </c>
      <c r="K32" s="219" t="s">
        <v>82</v>
      </c>
      <c r="L32" s="220"/>
      <c r="M32" s="220"/>
    </row>
    <row r="33" spans="1:21" ht="13.5" customHeight="1" x14ac:dyDescent="0.25">
      <c r="A33" s="216" t="s">
        <v>131</v>
      </c>
      <c r="B33" s="217"/>
      <c r="C33" s="217"/>
      <c r="D33" s="217"/>
      <c r="E33" s="217"/>
      <c r="F33" s="217"/>
      <c r="G33" s="217"/>
      <c r="H33" s="217"/>
      <c r="I33" s="218"/>
      <c r="J33" s="54">
        <v>-100000</v>
      </c>
      <c r="K33" s="219" t="s">
        <v>82</v>
      </c>
      <c r="L33" s="220"/>
      <c r="M33" s="220"/>
    </row>
    <row r="34" spans="1:21" ht="13.5" customHeight="1" x14ac:dyDescent="0.25">
      <c r="A34" s="216" t="s">
        <v>133</v>
      </c>
      <c r="B34" s="217"/>
      <c r="C34" s="217"/>
      <c r="D34" s="217"/>
      <c r="E34" s="217"/>
      <c r="F34" s="217"/>
      <c r="G34" s="217"/>
      <c r="H34" s="217"/>
      <c r="I34" s="218"/>
      <c r="J34" s="54">
        <v>-100000</v>
      </c>
      <c r="K34" s="219" t="s">
        <v>82</v>
      </c>
      <c r="L34" s="220"/>
      <c r="M34" s="220"/>
    </row>
    <row r="35" spans="1:21" ht="13.5" customHeight="1" x14ac:dyDescent="0.25">
      <c r="A35" s="216" t="s">
        <v>147</v>
      </c>
      <c r="B35" s="217"/>
      <c r="C35" s="217"/>
      <c r="D35" s="217"/>
      <c r="E35" s="217"/>
      <c r="F35" s="217"/>
      <c r="G35" s="217"/>
      <c r="H35" s="217"/>
      <c r="I35" s="218"/>
      <c r="J35" s="54">
        <v>-100000</v>
      </c>
      <c r="K35" s="219" t="s">
        <v>82</v>
      </c>
      <c r="L35" s="220"/>
      <c r="M35" s="220"/>
    </row>
    <row r="36" spans="1:21" ht="13.5" customHeight="1" x14ac:dyDescent="0.25">
      <c r="A36" s="209" t="s">
        <v>81</v>
      </c>
      <c r="B36" s="209"/>
      <c r="C36" s="209"/>
      <c r="D36" s="209"/>
      <c r="E36" s="209"/>
      <c r="F36" s="209"/>
      <c r="G36" s="209"/>
      <c r="H36" s="209"/>
      <c r="I36" s="209"/>
      <c r="J36" s="16">
        <f>SUM(J30:J34)</f>
        <v>698500</v>
      </c>
      <c r="K36" s="18"/>
    </row>
    <row r="37" spans="1:21" ht="5.25" customHeight="1" x14ac:dyDescent="0.25">
      <c r="A37" s="201"/>
      <c r="B37" s="201"/>
      <c r="C37" s="201"/>
      <c r="D37" s="201"/>
      <c r="E37" s="201"/>
      <c r="F37" s="201"/>
      <c r="G37" s="201"/>
      <c r="H37" s="201"/>
      <c r="I37" s="201"/>
      <c r="J37" s="201"/>
      <c r="K37" s="201"/>
    </row>
    <row r="41" spans="1:21" ht="11.25" customHeight="1" x14ac:dyDescent="0.25"/>
    <row r="42" spans="1:21" ht="15.75" customHeight="1" x14ac:dyDescent="0.25">
      <c r="Q42" s="64"/>
      <c r="R42" s="64"/>
      <c r="S42" s="64"/>
      <c r="T42" s="64"/>
      <c r="U42" s="64"/>
    </row>
    <row r="43" spans="1:21" ht="15" customHeight="1" x14ac:dyDescent="0.25">
      <c r="Q43" s="64"/>
      <c r="R43" s="64"/>
      <c r="S43" s="64"/>
      <c r="T43" s="64"/>
      <c r="U43" s="64"/>
    </row>
    <row r="51" ht="12" customHeight="1" x14ac:dyDescent="0.25"/>
    <row r="52" ht="13.5" customHeight="1" x14ac:dyDescent="0.25"/>
  </sheetData>
  <mergeCells count="20">
    <mergeCell ref="A37:K37"/>
    <mergeCell ref="K35:M35"/>
    <mergeCell ref="A35:I35"/>
    <mergeCell ref="A33:I33"/>
    <mergeCell ref="K33:M33"/>
    <mergeCell ref="A34:I34"/>
    <mergeCell ref="K34:M34"/>
    <mergeCell ref="A36:I36"/>
    <mergeCell ref="A10:K10"/>
    <mergeCell ref="N16:P16"/>
    <mergeCell ref="A30:D30"/>
    <mergeCell ref="A31:I31"/>
    <mergeCell ref="A32:I32"/>
    <mergeCell ref="K32:M32"/>
    <mergeCell ref="A9:K9"/>
    <mergeCell ref="A1:K1"/>
    <mergeCell ref="A3:G3"/>
    <mergeCell ref="H3:J3"/>
    <mergeCell ref="J6:K6"/>
    <mergeCell ref="F7:K7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zoomScaleNormal="100" workbookViewId="0">
      <selection activeCell="H16" sqref="H16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109" bestFit="1" customWidth="1"/>
  </cols>
  <sheetData>
    <row r="1" spans="1:20" ht="18.75" customHeight="1" x14ac:dyDescent="0.25">
      <c r="A1" s="200" t="s">
        <v>163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20" ht="5.25" customHeight="1" x14ac:dyDescent="0.25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3" spans="1:20" ht="18" customHeight="1" x14ac:dyDescent="0.35">
      <c r="A3" s="202" t="s">
        <v>15</v>
      </c>
      <c r="B3" s="202"/>
      <c r="C3" s="202"/>
      <c r="D3" s="202"/>
      <c r="E3" s="202"/>
      <c r="F3" s="202"/>
      <c r="G3" s="202"/>
      <c r="H3" s="202" t="s">
        <v>16</v>
      </c>
      <c r="I3" s="202"/>
      <c r="J3" s="202"/>
      <c r="K3" s="108"/>
    </row>
    <row r="4" spans="1:20" ht="5.25" customHeight="1" x14ac:dyDescent="0.4">
      <c r="A4" s="107"/>
      <c r="B4" s="107"/>
      <c r="C4" s="107"/>
      <c r="D4" s="107"/>
      <c r="E4" s="107"/>
      <c r="F4" s="107"/>
      <c r="G4" s="107"/>
      <c r="H4" s="105"/>
      <c r="I4" s="105"/>
      <c r="J4" s="104"/>
      <c r="K4" s="104"/>
    </row>
    <row r="5" spans="1:20" ht="13.5" customHeight="1" x14ac:dyDescent="0.3">
      <c r="A5" s="4" t="s">
        <v>11</v>
      </c>
      <c r="E5" s="5"/>
      <c r="I5" s="5"/>
    </row>
    <row r="6" spans="1:20" ht="11.25" customHeight="1" x14ac:dyDescent="0.3">
      <c r="A6" s="4" t="s">
        <v>12</v>
      </c>
      <c r="J6" s="193"/>
      <c r="K6" s="193"/>
    </row>
    <row r="7" spans="1:20" ht="13.5" customHeight="1" x14ac:dyDescent="0.3">
      <c r="A7" s="4" t="s">
        <v>13</v>
      </c>
      <c r="D7" s="105" t="s">
        <v>18</v>
      </c>
      <c r="E7" s="105"/>
      <c r="F7" s="203" t="s">
        <v>41</v>
      </c>
      <c r="G7" s="203"/>
      <c r="H7" s="203"/>
      <c r="I7" s="203"/>
      <c r="J7" s="203"/>
      <c r="K7" s="203"/>
    </row>
    <row r="8" spans="1:20" ht="3" customHeight="1" x14ac:dyDescent="0.3">
      <c r="A8" s="4"/>
      <c r="D8" s="105"/>
      <c r="E8" s="105"/>
      <c r="F8" s="105"/>
      <c r="G8" s="105"/>
      <c r="H8" s="105"/>
      <c r="I8" s="105"/>
      <c r="J8" s="105"/>
      <c r="K8" s="110"/>
    </row>
    <row r="9" spans="1:20" ht="15.75" customHeight="1" x14ac:dyDescent="0.3">
      <c r="A9" s="193" t="s">
        <v>17</v>
      </c>
      <c r="B9" s="193"/>
      <c r="C9" s="193"/>
      <c r="D9" s="193"/>
      <c r="E9" s="193"/>
      <c r="F9" s="193"/>
      <c r="G9" s="193"/>
      <c r="H9" s="193"/>
      <c r="I9" s="193"/>
      <c r="J9" s="193"/>
      <c r="K9" s="193"/>
      <c r="M9" s="38"/>
    </row>
    <row r="10" spans="1:20" ht="15.75" customHeight="1" x14ac:dyDescent="0.3">
      <c r="A10" s="193" t="s">
        <v>43</v>
      </c>
      <c r="B10" s="193"/>
      <c r="C10" s="193"/>
      <c r="D10" s="193"/>
      <c r="E10" s="193"/>
      <c r="F10" s="193"/>
      <c r="G10" s="193"/>
      <c r="H10" s="193"/>
      <c r="I10" s="193"/>
      <c r="J10" s="193"/>
      <c r="K10" s="193"/>
    </row>
    <row r="11" spans="1:20" ht="12.75" customHeight="1" x14ac:dyDescent="0.25">
      <c r="A11" s="6" t="s">
        <v>0</v>
      </c>
      <c r="B11" s="2" t="s">
        <v>1</v>
      </c>
      <c r="C11" s="28" t="s">
        <v>10</v>
      </c>
      <c r="D11" s="2" t="s">
        <v>9</v>
      </c>
      <c r="E11" s="2" t="s">
        <v>2</v>
      </c>
      <c r="F11" s="2" t="s">
        <v>3</v>
      </c>
      <c r="G11" s="27" t="s">
        <v>62</v>
      </c>
      <c r="H11" s="11" t="s">
        <v>8</v>
      </c>
      <c r="I11" s="2" t="s">
        <v>5</v>
      </c>
      <c r="J11" s="10" t="s">
        <v>4</v>
      </c>
      <c r="K11" s="2" t="s">
        <v>7</v>
      </c>
      <c r="M11" s="36" t="s">
        <v>14</v>
      </c>
    </row>
    <row r="12" spans="1:20" ht="16.5" customHeight="1" x14ac:dyDescent="0.3">
      <c r="A12" s="1">
        <v>1</v>
      </c>
      <c r="B12" s="29" t="s">
        <v>64</v>
      </c>
      <c r="C12" s="32">
        <v>2</v>
      </c>
      <c r="D12" s="20" t="s">
        <v>44</v>
      </c>
      <c r="E12" s="19">
        <v>70000</v>
      </c>
      <c r="F12" s="19">
        <v>518000</v>
      </c>
      <c r="G12" s="19">
        <v>98000</v>
      </c>
      <c r="H12" s="54"/>
      <c r="I12" s="25"/>
      <c r="J12" s="54">
        <f t="shared" ref="J12:J29" si="0">SUM(H12:I12)</f>
        <v>0</v>
      </c>
      <c r="K12" s="8"/>
      <c r="M12" s="32"/>
      <c r="N12" s="34"/>
      <c r="O12" s="34"/>
      <c r="P12" s="34"/>
    </row>
    <row r="13" spans="1:20" ht="15.75" customHeight="1" x14ac:dyDescent="0.3">
      <c r="A13" s="1">
        <v>2</v>
      </c>
      <c r="B13" s="29" t="s">
        <v>116</v>
      </c>
      <c r="C13" s="32">
        <v>3</v>
      </c>
      <c r="D13" s="20" t="s">
        <v>117</v>
      </c>
      <c r="E13" s="19">
        <v>70000</v>
      </c>
      <c r="F13" s="19"/>
      <c r="G13" s="19"/>
      <c r="H13" s="54">
        <v>70000</v>
      </c>
      <c r="I13" s="19"/>
      <c r="J13" s="54">
        <f t="shared" si="0"/>
        <v>70000</v>
      </c>
      <c r="K13" s="8" t="s">
        <v>110</v>
      </c>
      <c r="M13" s="24" t="s">
        <v>118</v>
      </c>
      <c r="N13" s="34"/>
      <c r="O13" s="34"/>
    </row>
    <row r="14" spans="1:20" ht="13.5" customHeight="1" x14ac:dyDescent="0.3">
      <c r="A14" s="1">
        <v>3</v>
      </c>
      <c r="B14" s="66" t="s">
        <v>72</v>
      </c>
      <c r="C14" s="67">
        <v>3</v>
      </c>
      <c r="D14" s="68" t="s">
        <v>76</v>
      </c>
      <c r="E14" s="69">
        <v>70000</v>
      </c>
      <c r="F14" s="69">
        <v>262000</v>
      </c>
      <c r="G14" s="69">
        <v>42000</v>
      </c>
      <c r="H14" s="71"/>
      <c r="I14" s="70">
        <v>140000</v>
      </c>
      <c r="J14" s="71">
        <f t="shared" si="0"/>
        <v>140000</v>
      </c>
      <c r="K14" s="72" t="s">
        <v>127</v>
      </c>
      <c r="L14" s="73"/>
      <c r="M14" s="74" t="s">
        <v>128</v>
      </c>
      <c r="N14" s="34"/>
      <c r="O14" s="34"/>
    </row>
    <row r="15" spans="1:20" ht="15.75" customHeight="1" x14ac:dyDescent="0.3">
      <c r="A15" s="1">
        <v>4</v>
      </c>
      <c r="B15" s="30" t="s">
        <v>70</v>
      </c>
      <c r="C15" s="32">
        <v>5</v>
      </c>
      <c r="D15" s="20" t="s">
        <v>71</v>
      </c>
      <c r="E15" s="19">
        <v>70000</v>
      </c>
      <c r="F15" s="19">
        <v>21000</v>
      </c>
      <c r="G15" s="19">
        <v>21000</v>
      </c>
      <c r="H15" s="54">
        <v>70000</v>
      </c>
      <c r="I15" s="19"/>
      <c r="J15" s="54">
        <f t="shared" si="0"/>
        <v>70000</v>
      </c>
      <c r="K15" s="8" t="s">
        <v>136</v>
      </c>
      <c r="M15" s="32" t="s">
        <v>45</v>
      </c>
      <c r="N15" s="34"/>
    </row>
    <row r="16" spans="1:20" ht="13.5" customHeight="1" x14ac:dyDescent="0.3">
      <c r="A16" s="1">
        <v>5</v>
      </c>
      <c r="B16" s="31" t="s">
        <v>73</v>
      </c>
      <c r="C16" s="32">
        <v>8</v>
      </c>
      <c r="D16" s="20" t="s">
        <v>78</v>
      </c>
      <c r="E16" s="19">
        <v>70000</v>
      </c>
      <c r="F16" s="19">
        <v>31900</v>
      </c>
      <c r="G16" s="19">
        <v>31900</v>
      </c>
      <c r="H16" s="54"/>
      <c r="I16" s="19"/>
      <c r="J16" s="54">
        <f t="shared" si="0"/>
        <v>0</v>
      </c>
      <c r="K16" s="8"/>
      <c r="M16" s="32"/>
      <c r="N16" s="212" t="s">
        <v>111</v>
      </c>
      <c r="O16" s="213"/>
      <c r="P16" s="213"/>
      <c r="Q16" s="63"/>
      <c r="R16" s="63"/>
      <c r="S16" s="63"/>
      <c r="T16" s="63"/>
    </row>
    <row r="17" spans="1:15" ht="15.75" customHeight="1" x14ac:dyDescent="0.3">
      <c r="A17" s="1">
        <v>6</v>
      </c>
      <c r="B17" s="30" t="s">
        <v>124</v>
      </c>
      <c r="C17" s="32" t="s">
        <v>47</v>
      </c>
      <c r="D17" s="22">
        <v>78669827</v>
      </c>
      <c r="E17" s="19">
        <v>50000</v>
      </c>
      <c r="F17" s="19"/>
      <c r="G17" s="19"/>
      <c r="H17" s="54">
        <v>50000</v>
      </c>
      <c r="I17" s="19"/>
      <c r="J17" s="54">
        <f t="shared" si="0"/>
        <v>50000</v>
      </c>
      <c r="K17" s="8" t="s">
        <v>155</v>
      </c>
      <c r="M17" s="24" t="s">
        <v>178</v>
      </c>
      <c r="O17" s="34"/>
    </row>
    <row r="18" spans="1:15" ht="14.25" customHeight="1" x14ac:dyDescent="0.3">
      <c r="A18" s="1">
        <v>7</v>
      </c>
      <c r="B18" s="31" t="s">
        <v>121</v>
      </c>
      <c r="C18" s="32" t="s">
        <v>48</v>
      </c>
      <c r="D18" s="22">
        <v>77224315</v>
      </c>
      <c r="E18" s="19">
        <v>50000</v>
      </c>
      <c r="F18" s="19"/>
      <c r="G18" s="19"/>
      <c r="H18" s="54">
        <v>50000</v>
      </c>
      <c r="I18" s="19"/>
      <c r="J18" s="54">
        <f t="shared" si="0"/>
        <v>50000</v>
      </c>
      <c r="K18" s="8" t="s">
        <v>156</v>
      </c>
      <c r="M18" s="24" t="s">
        <v>123</v>
      </c>
      <c r="N18" s="34"/>
    </row>
    <row r="19" spans="1:15" ht="15" customHeight="1" x14ac:dyDescent="0.3">
      <c r="A19" s="1">
        <v>8</v>
      </c>
      <c r="B19" s="26" t="s">
        <v>69</v>
      </c>
      <c r="C19" s="32" t="s">
        <v>49</v>
      </c>
      <c r="D19" s="39">
        <v>78737147</v>
      </c>
      <c r="E19" s="19">
        <v>50000</v>
      </c>
      <c r="F19" s="19">
        <v>152350</v>
      </c>
      <c r="G19" s="19">
        <v>26050</v>
      </c>
      <c r="H19" s="54">
        <v>45000</v>
      </c>
      <c r="I19" s="19"/>
      <c r="J19" s="54">
        <f t="shared" si="0"/>
        <v>45000</v>
      </c>
      <c r="K19" s="8" t="s">
        <v>137</v>
      </c>
      <c r="L19" s="35"/>
      <c r="M19" s="32" t="s">
        <v>77</v>
      </c>
      <c r="N19" s="34"/>
    </row>
    <row r="20" spans="1:15" ht="14.25" customHeight="1" x14ac:dyDescent="0.3">
      <c r="A20" s="1">
        <v>9</v>
      </c>
      <c r="B20" s="31" t="s">
        <v>67</v>
      </c>
      <c r="C20" s="32" t="s">
        <v>50</v>
      </c>
      <c r="D20" s="22" t="s">
        <v>68</v>
      </c>
      <c r="E20" s="19">
        <v>50000</v>
      </c>
      <c r="F20" s="19">
        <v>132325</v>
      </c>
      <c r="G20" s="19">
        <v>16050</v>
      </c>
      <c r="H20" s="54">
        <v>45000</v>
      </c>
      <c r="I20" s="19"/>
      <c r="J20" s="54">
        <f t="shared" si="0"/>
        <v>45000</v>
      </c>
      <c r="K20" s="8" t="s">
        <v>137</v>
      </c>
      <c r="L20" s="35"/>
      <c r="M20" s="32" t="s">
        <v>77</v>
      </c>
      <c r="N20" s="34"/>
    </row>
    <row r="21" spans="1:15" ht="14.25" customHeight="1" x14ac:dyDescent="0.3">
      <c r="A21" s="1">
        <v>10</v>
      </c>
      <c r="B21" s="43" t="s">
        <v>145</v>
      </c>
      <c r="C21" s="32" t="s">
        <v>51</v>
      </c>
      <c r="D21" s="96" t="s">
        <v>146</v>
      </c>
      <c r="E21" s="19">
        <v>50000</v>
      </c>
      <c r="F21" s="19"/>
      <c r="G21" s="19"/>
      <c r="H21" s="54">
        <v>50000</v>
      </c>
      <c r="I21" s="19"/>
      <c r="J21" s="54">
        <f t="shared" si="0"/>
        <v>50000</v>
      </c>
      <c r="K21" s="8" t="s">
        <v>144</v>
      </c>
      <c r="L21" s="35"/>
      <c r="M21" s="24" t="s">
        <v>120</v>
      </c>
      <c r="N21" s="34"/>
    </row>
    <row r="22" spans="1:15" ht="15" customHeight="1" x14ac:dyDescent="0.3">
      <c r="A22" s="1">
        <v>11</v>
      </c>
      <c r="B22" s="66" t="s">
        <v>63</v>
      </c>
      <c r="C22" s="67" t="s">
        <v>51</v>
      </c>
      <c r="D22" s="78">
        <v>97191915</v>
      </c>
      <c r="E22" s="69">
        <v>50000</v>
      </c>
      <c r="F22" s="69">
        <v>340600</v>
      </c>
      <c r="G22" s="69">
        <v>29500</v>
      </c>
      <c r="H22" s="71"/>
      <c r="I22" s="70">
        <v>100000</v>
      </c>
      <c r="J22" s="71">
        <f t="shared" si="0"/>
        <v>100000</v>
      </c>
      <c r="K22" s="72" t="s">
        <v>134</v>
      </c>
      <c r="L22" s="77"/>
      <c r="M22" s="67" t="s">
        <v>128</v>
      </c>
      <c r="N22" s="34"/>
    </row>
    <row r="23" spans="1:15" ht="15" customHeight="1" x14ac:dyDescent="0.3">
      <c r="A23" s="1">
        <v>12</v>
      </c>
      <c r="B23" s="86" t="s">
        <v>142</v>
      </c>
      <c r="C23" s="87" t="s">
        <v>52</v>
      </c>
      <c r="D23" s="96" t="s">
        <v>143</v>
      </c>
      <c r="E23" s="88">
        <v>50000</v>
      </c>
      <c r="F23" s="88"/>
      <c r="G23" s="88"/>
      <c r="H23" s="89">
        <v>50000</v>
      </c>
      <c r="I23" s="88"/>
      <c r="J23" s="54">
        <f t="shared" si="0"/>
        <v>50000</v>
      </c>
      <c r="K23" s="8" t="s">
        <v>136</v>
      </c>
      <c r="L23" s="93"/>
      <c r="M23" s="24" t="s">
        <v>120</v>
      </c>
      <c r="N23" s="34"/>
    </row>
    <row r="24" spans="1:15" ht="15.75" customHeight="1" x14ac:dyDescent="0.3">
      <c r="A24" s="1">
        <v>13</v>
      </c>
      <c r="B24" s="66" t="s">
        <v>56</v>
      </c>
      <c r="C24" s="67" t="s">
        <v>52</v>
      </c>
      <c r="D24" s="75" t="s">
        <v>57</v>
      </c>
      <c r="E24" s="69">
        <v>50000</v>
      </c>
      <c r="F24" s="69">
        <v>64500</v>
      </c>
      <c r="G24" s="69">
        <v>14500</v>
      </c>
      <c r="H24" s="69"/>
      <c r="I24" s="69">
        <v>50000</v>
      </c>
      <c r="J24" s="71">
        <f t="shared" si="0"/>
        <v>50000</v>
      </c>
      <c r="K24" s="72" t="s">
        <v>129</v>
      </c>
      <c r="L24" s="73"/>
      <c r="M24" s="67" t="s">
        <v>128</v>
      </c>
      <c r="N24" s="34"/>
    </row>
    <row r="25" spans="1:15" ht="15.75" customHeight="1" x14ac:dyDescent="0.3">
      <c r="A25" s="1">
        <v>14</v>
      </c>
      <c r="B25" s="31" t="s">
        <v>119</v>
      </c>
      <c r="C25" s="32" t="s">
        <v>53</v>
      </c>
      <c r="D25" s="96" t="s">
        <v>149</v>
      </c>
      <c r="E25" s="19">
        <v>50000</v>
      </c>
      <c r="F25" s="19"/>
      <c r="G25" s="19"/>
      <c r="H25" s="89">
        <v>50000</v>
      </c>
      <c r="I25" s="19"/>
      <c r="J25" s="54">
        <f t="shared" si="0"/>
        <v>50000</v>
      </c>
      <c r="K25" s="8" t="s">
        <v>110</v>
      </c>
      <c r="L25" s="35"/>
      <c r="M25" s="24" t="s">
        <v>120</v>
      </c>
      <c r="N25" s="34"/>
    </row>
    <row r="26" spans="1:15" ht="12.75" customHeight="1" x14ac:dyDescent="0.3">
      <c r="A26" s="1">
        <v>15</v>
      </c>
      <c r="B26" s="76" t="s">
        <v>58</v>
      </c>
      <c r="C26" s="67" t="s">
        <v>53</v>
      </c>
      <c r="D26" s="75" t="s">
        <v>59</v>
      </c>
      <c r="E26" s="69">
        <v>50000</v>
      </c>
      <c r="F26" s="69">
        <v>135000</v>
      </c>
      <c r="G26" s="69">
        <v>20000</v>
      </c>
      <c r="H26" s="69"/>
      <c r="I26" s="70">
        <v>100000</v>
      </c>
      <c r="J26" s="71">
        <f t="shared" si="0"/>
        <v>100000</v>
      </c>
      <c r="K26" s="72" t="s">
        <v>127</v>
      </c>
      <c r="L26" s="77"/>
      <c r="M26" s="98" t="s">
        <v>128</v>
      </c>
      <c r="N26" s="34"/>
    </row>
    <row r="27" spans="1:15" ht="16.5" customHeight="1" x14ac:dyDescent="0.3">
      <c r="A27" s="1">
        <v>16</v>
      </c>
      <c r="B27" s="91" t="s">
        <v>139</v>
      </c>
      <c r="C27" s="87" t="s">
        <v>54</v>
      </c>
      <c r="D27" s="95" t="s">
        <v>140</v>
      </c>
      <c r="E27" s="88">
        <v>50000</v>
      </c>
      <c r="F27" s="88"/>
      <c r="G27" s="88"/>
      <c r="H27" s="89">
        <v>50000</v>
      </c>
      <c r="I27" s="92"/>
      <c r="J27" s="54">
        <f t="shared" si="0"/>
        <v>50000</v>
      </c>
      <c r="K27" s="8" t="s">
        <v>141</v>
      </c>
      <c r="L27" s="93"/>
      <c r="M27" s="24" t="s">
        <v>120</v>
      </c>
      <c r="N27" s="34"/>
    </row>
    <row r="28" spans="1:15" ht="15.75" customHeight="1" x14ac:dyDescent="0.3">
      <c r="A28" s="1">
        <v>17</v>
      </c>
      <c r="B28" s="90" t="s">
        <v>60</v>
      </c>
      <c r="C28" s="67" t="s">
        <v>54</v>
      </c>
      <c r="D28" s="75" t="s">
        <v>61</v>
      </c>
      <c r="E28" s="69">
        <v>50000</v>
      </c>
      <c r="F28" s="69">
        <v>200000</v>
      </c>
      <c r="G28" s="69">
        <v>15000</v>
      </c>
      <c r="H28" s="71"/>
      <c r="I28" s="70">
        <v>100000</v>
      </c>
      <c r="J28" s="71">
        <f t="shared" si="0"/>
        <v>100000</v>
      </c>
      <c r="K28" s="72" t="s">
        <v>127</v>
      </c>
      <c r="L28" s="77"/>
      <c r="M28" s="67" t="s">
        <v>128</v>
      </c>
      <c r="N28" s="34"/>
    </row>
    <row r="29" spans="1:15" ht="12.75" customHeight="1" x14ac:dyDescent="0.25">
      <c r="A29" s="1">
        <v>18</v>
      </c>
      <c r="B29" s="31" t="s">
        <v>65</v>
      </c>
      <c r="C29" s="17" t="s">
        <v>55</v>
      </c>
      <c r="D29" s="22" t="s">
        <v>66</v>
      </c>
      <c r="E29" s="19">
        <v>50000</v>
      </c>
      <c r="F29" s="19"/>
      <c r="G29" s="25"/>
      <c r="H29" s="54">
        <v>50000</v>
      </c>
      <c r="I29" s="19"/>
      <c r="J29" s="54">
        <f t="shared" si="0"/>
        <v>50000</v>
      </c>
      <c r="K29" s="8" t="s">
        <v>135</v>
      </c>
      <c r="M29" s="9" t="s">
        <v>45</v>
      </c>
    </row>
    <row r="30" spans="1:15" ht="14.25" customHeight="1" x14ac:dyDescent="0.3">
      <c r="A30" s="194" t="s">
        <v>6</v>
      </c>
      <c r="B30" s="194"/>
      <c r="C30" s="194"/>
      <c r="D30" s="194"/>
      <c r="E30" s="97">
        <f t="shared" ref="E30:J30" si="1">SUM(E12:E29)</f>
        <v>1000000</v>
      </c>
      <c r="F30" s="21">
        <f t="shared" si="1"/>
        <v>1857675</v>
      </c>
      <c r="G30" s="21">
        <f t="shared" si="1"/>
        <v>314000</v>
      </c>
      <c r="H30" s="16">
        <f t="shared" si="1"/>
        <v>580000</v>
      </c>
      <c r="I30" s="21">
        <f t="shared" si="1"/>
        <v>490000</v>
      </c>
      <c r="J30" s="55">
        <f t="shared" si="1"/>
        <v>1070000</v>
      </c>
      <c r="K30" s="8" t="s">
        <v>162</v>
      </c>
      <c r="L30" s="35"/>
      <c r="M30" s="106" t="s">
        <v>46</v>
      </c>
    </row>
    <row r="31" spans="1:15" ht="13.5" customHeight="1" x14ac:dyDescent="0.25">
      <c r="A31" s="208" t="s">
        <v>42</v>
      </c>
      <c r="B31" s="208"/>
      <c r="C31" s="208"/>
      <c r="D31" s="208"/>
      <c r="E31" s="208"/>
      <c r="F31" s="208"/>
      <c r="G31" s="208"/>
      <c r="H31" s="208"/>
      <c r="I31" s="208"/>
      <c r="J31" s="54">
        <f>-J30*0.1</f>
        <v>-107000</v>
      </c>
      <c r="K31" s="18"/>
    </row>
    <row r="32" spans="1:15" ht="13.5" customHeight="1" x14ac:dyDescent="0.25">
      <c r="A32" s="216" t="s">
        <v>132</v>
      </c>
      <c r="B32" s="217"/>
      <c r="C32" s="217"/>
      <c r="D32" s="217"/>
      <c r="E32" s="217"/>
      <c r="F32" s="217"/>
      <c r="G32" s="217"/>
      <c r="H32" s="217"/>
      <c r="I32" s="218"/>
      <c r="J32" s="54">
        <v>-64500</v>
      </c>
      <c r="K32" s="219" t="s">
        <v>82</v>
      </c>
      <c r="L32" s="220"/>
      <c r="M32" s="220"/>
    </row>
    <row r="33" spans="1:21" ht="13.5" customHeight="1" x14ac:dyDescent="0.25">
      <c r="A33" s="216" t="s">
        <v>131</v>
      </c>
      <c r="B33" s="217"/>
      <c r="C33" s="217"/>
      <c r="D33" s="217"/>
      <c r="E33" s="217"/>
      <c r="F33" s="217"/>
      <c r="G33" s="217"/>
      <c r="H33" s="217"/>
      <c r="I33" s="218"/>
      <c r="J33" s="54">
        <v>-100000</v>
      </c>
      <c r="K33" s="219" t="s">
        <v>82</v>
      </c>
      <c r="L33" s="220"/>
      <c r="M33" s="220"/>
    </row>
    <row r="34" spans="1:21" ht="13.5" customHeight="1" x14ac:dyDescent="0.25">
      <c r="A34" s="216" t="s">
        <v>133</v>
      </c>
      <c r="B34" s="217"/>
      <c r="C34" s="217"/>
      <c r="D34" s="217"/>
      <c r="E34" s="217"/>
      <c r="F34" s="217"/>
      <c r="G34" s="217"/>
      <c r="H34" s="217"/>
      <c r="I34" s="218"/>
      <c r="J34" s="54">
        <v>-100000</v>
      </c>
      <c r="K34" s="219" t="s">
        <v>82</v>
      </c>
      <c r="L34" s="220"/>
      <c r="M34" s="220"/>
    </row>
    <row r="35" spans="1:21" ht="13.5" customHeight="1" x14ac:dyDescent="0.25">
      <c r="A35" s="216" t="s">
        <v>147</v>
      </c>
      <c r="B35" s="217"/>
      <c r="C35" s="217"/>
      <c r="D35" s="217"/>
      <c r="E35" s="217"/>
      <c r="F35" s="217"/>
      <c r="G35" s="217"/>
      <c r="H35" s="217"/>
      <c r="I35" s="218"/>
      <c r="J35" s="54">
        <v>-100000</v>
      </c>
      <c r="K35" s="219" t="s">
        <v>82</v>
      </c>
      <c r="L35" s="220"/>
      <c r="M35" s="220"/>
    </row>
    <row r="36" spans="1:21" ht="13.5" customHeight="1" x14ac:dyDescent="0.25">
      <c r="A36" s="209" t="s">
        <v>81</v>
      </c>
      <c r="B36" s="209"/>
      <c r="C36" s="209"/>
      <c r="D36" s="209"/>
      <c r="E36" s="209"/>
      <c r="F36" s="209"/>
      <c r="G36" s="209"/>
      <c r="H36" s="209"/>
      <c r="I36" s="209"/>
      <c r="J36" s="16">
        <f>SUM(J30:J35)</f>
        <v>598500</v>
      </c>
      <c r="K36" s="18"/>
    </row>
    <row r="37" spans="1:21" ht="5.25" customHeight="1" x14ac:dyDescent="0.25">
      <c r="A37" s="201"/>
      <c r="B37" s="201"/>
      <c r="C37" s="201"/>
      <c r="D37" s="201"/>
      <c r="E37" s="201"/>
      <c r="F37" s="201"/>
      <c r="G37" s="201"/>
      <c r="H37" s="201"/>
      <c r="I37" s="201"/>
      <c r="J37" s="201"/>
      <c r="K37" s="201"/>
    </row>
    <row r="41" spans="1:21" ht="11.25" customHeight="1" x14ac:dyDescent="0.25"/>
    <row r="42" spans="1:21" ht="15.75" customHeight="1" x14ac:dyDescent="0.25">
      <c r="Q42" s="64"/>
      <c r="R42" s="64"/>
      <c r="S42" s="64"/>
      <c r="T42" s="64"/>
      <c r="U42" s="64"/>
    </row>
    <row r="43" spans="1:21" ht="15" customHeight="1" x14ac:dyDescent="0.25">
      <c r="Q43" s="64"/>
      <c r="R43" s="64"/>
      <c r="S43" s="64"/>
      <c r="T43" s="64"/>
      <c r="U43" s="64"/>
    </row>
    <row r="51" ht="12" customHeight="1" x14ac:dyDescent="0.25"/>
    <row r="52" ht="13.5" customHeight="1" x14ac:dyDescent="0.25"/>
  </sheetData>
  <mergeCells count="20">
    <mergeCell ref="A9:K9"/>
    <mergeCell ref="A1:K1"/>
    <mergeCell ref="A3:G3"/>
    <mergeCell ref="H3:J3"/>
    <mergeCell ref="J6:K6"/>
    <mergeCell ref="F7:K7"/>
    <mergeCell ref="A10:K10"/>
    <mergeCell ref="N16:P16"/>
    <mergeCell ref="A30:D30"/>
    <mergeCell ref="A31:I31"/>
    <mergeCell ref="A32:I32"/>
    <mergeCell ref="K32:M32"/>
    <mergeCell ref="A36:I36"/>
    <mergeCell ref="A37:K37"/>
    <mergeCell ref="A33:I33"/>
    <mergeCell ref="K33:M33"/>
    <mergeCell ref="A34:I34"/>
    <mergeCell ref="K34:M34"/>
    <mergeCell ref="A35:I35"/>
    <mergeCell ref="K35:M35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zoomScaleNormal="100" workbookViewId="0">
      <selection activeCell="M15" sqref="M15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83" bestFit="1" customWidth="1"/>
  </cols>
  <sheetData>
    <row r="1" spans="1:20" ht="18.75" customHeight="1" x14ac:dyDescent="0.25">
      <c r="A1" s="200" t="s">
        <v>138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20" ht="5.25" customHeigh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20" ht="18" customHeight="1" x14ac:dyDescent="0.35">
      <c r="A3" s="202" t="s">
        <v>15</v>
      </c>
      <c r="B3" s="202"/>
      <c r="C3" s="202"/>
      <c r="D3" s="202"/>
      <c r="E3" s="202"/>
      <c r="F3" s="202"/>
      <c r="G3" s="202"/>
      <c r="H3" s="202" t="s">
        <v>16</v>
      </c>
      <c r="I3" s="202"/>
      <c r="J3" s="202"/>
      <c r="K3" s="85"/>
    </row>
    <row r="4" spans="1:20" ht="5.25" customHeight="1" x14ac:dyDescent="0.4">
      <c r="A4" s="82"/>
      <c r="B4" s="82"/>
      <c r="C4" s="82"/>
      <c r="D4" s="82"/>
      <c r="E4" s="82"/>
      <c r="F4" s="82"/>
      <c r="G4" s="82"/>
      <c r="H4" s="80"/>
      <c r="I4" s="80"/>
      <c r="J4" s="79"/>
      <c r="K4" s="79"/>
    </row>
    <row r="5" spans="1:20" ht="13.5" customHeight="1" x14ac:dyDescent="0.3">
      <c r="A5" s="4" t="s">
        <v>11</v>
      </c>
      <c r="E5" s="5"/>
      <c r="I5" s="5"/>
    </row>
    <row r="6" spans="1:20" ht="11.25" customHeight="1" x14ac:dyDescent="0.3">
      <c r="A6" s="4" t="s">
        <v>12</v>
      </c>
      <c r="J6" s="193"/>
      <c r="K6" s="193"/>
    </row>
    <row r="7" spans="1:20" ht="13.5" customHeight="1" x14ac:dyDescent="0.3">
      <c r="A7" s="4" t="s">
        <v>13</v>
      </c>
      <c r="D7" s="80" t="s">
        <v>18</v>
      </c>
      <c r="E7" s="80"/>
      <c r="F7" s="203" t="s">
        <v>41</v>
      </c>
      <c r="G7" s="203"/>
      <c r="H7" s="203"/>
      <c r="I7" s="203"/>
      <c r="J7" s="203"/>
      <c r="K7" s="203"/>
    </row>
    <row r="8" spans="1:20" ht="3" customHeight="1" x14ac:dyDescent="0.3">
      <c r="A8" s="4"/>
      <c r="D8" s="80"/>
      <c r="E8" s="80"/>
      <c r="F8" s="80"/>
      <c r="G8" s="80"/>
      <c r="H8" s="80"/>
      <c r="I8" s="80"/>
      <c r="J8" s="80"/>
      <c r="K8" s="84"/>
    </row>
    <row r="9" spans="1:20" ht="15.75" customHeight="1" x14ac:dyDescent="0.3">
      <c r="A9" s="193" t="s">
        <v>17</v>
      </c>
      <c r="B9" s="193"/>
      <c r="C9" s="193"/>
      <c r="D9" s="193"/>
      <c r="E9" s="193"/>
      <c r="F9" s="193"/>
      <c r="G9" s="193"/>
      <c r="H9" s="193"/>
      <c r="I9" s="193"/>
      <c r="J9" s="193"/>
      <c r="K9" s="193"/>
      <c r="M9" s="38"/>
      <c r="N9" s="34"/>
    </row>
    <row r="10" spans="1:20" ht="15.75" customHeight="1" x14ac:dyDescent="0.3">
      <c r="A10" s="193" t="s">
        <v>43</v>
      </c>
      <c r="B10" s="193"/>
      <c r="C10" s="193"/>
      <c r="D10" s="193"/>
      <c r="E10" s="193"/>
      <c r="F10" s="193"/>
      <c r="G10" s="193"/>
      <c r="H10" s="193"/>
      <c r="I10" s="193"/>
      <c r="J10" s="193"/>
      <c r="K10" s="193"/>
    </row>
    <row r="11" spans="1:20" ht="12.75" customHeight="1" x14ac:dyDescent="0.25">
      <c r="A11" s="6" t="s">
        <v>0</v>
      </c>
      <c r="B11" s="2" t="s">
        <v>1</v>
      </c>
      <c r="C11" s="28" t="s">
        <v>10</v>
      </c>
      <c r="D11" s="2" t="s">
        <v>9</v>
      </c>
      <c r="E11" s="2" t="s">
        <v>2</v>
      </c>
      <c r="F11" s="2" t="s">
        <v>3</v>
      </c>
      <c r="G11" s="27" t="s">
        <v>62</v>
      </c>
      <c r="H11" s="11" t="s">
        <v>8</v>
      </c>
      <c r="I11" s="2" t="s">
        <v>5</v>
      </c>
      <c r="J11" s="10" t="s">
        <v>4</v>
      </c>
      <c r="K11" s="2" t="s">
        <v>7</v>
      </c>
      <c r="M11" s="36" t="s">
        <v>14</v>
      </c>
    </row>
    <row r="12" spans="1:20" ht="16.5" customHeight="1" x14ac:dyDescent="0.3">
      <c r="A12" s="1">
        <v>1</v>
      </c>
      <c r="B12" s="29" t="s">
        <v>64</v>
      </c>
      <c r="C12" s="32">
        <v>2</v>
      </c>
      <c r="D12" s="96" t="s">
        <v>160</v>
      </c>
      <c r="E12" s="19">
        <v>70000</v>
      </c>
      <c r="F12" s="19">
        <v>595000</v>
      </c>
      <c r="G12" s="33">
        <v>105000</v>
      </c>
      <c r="H12" s="19"/>
      <c r="I12" s="25"/>
      <c r="J12" s="54">
        <f t="shared" ref="J12:J24" si="0">SUM(H12:I12)</f>
        <v>0</v>
      </c>
      <c r="K12" s="8"/>
      <c r="M12" s="32"/>
      <c r="N12" s="34"/>
      <c r="O12" s="34"/>
      <c r="P12" s="34"/>
    </row>
    <row r="13" spans="1:20" ht="15.75" customHeight="1" x14ac:dyDescent="0.3">
      <c r="A13" s="1">
        <v>2</v>
      </c>
      <c r="B13" s="29" t="s">
        <v>116</v>
      </c>
      <c r="C13" s="32">
        <v>3</v>
      </c>
      <c r="D13" s="96" t="s">
        <v>161</v>
      </c>
      <c r="E13" s="19">
        <v>70000</v>
      </c>
      <c r="F13" s="19"/>
      <c r="G13" s="19"/>
      <c r="H13" s="19">
        <v>70000</v>
      </c>
      <c r="I13" s="19"/>
      <c r="J13" s="54">
        <f t="shared" si="0"/>
        <v>70000</v>
      </c>
      <c r="K13" s="8" t="s">
        <v>110</v>
      </c>
      <c r="M13" s="24" t="s">
        <v>118</v>
      </c>
      <c r="N13" s="34"/>
      <c r="O13" s="34"/>
    </row>
    <row r="14" spans="1:20" ht="15.75" customHeight="1" x14ac:dyDescent="0.3">
      <c r="A14" s="1">
        <v>3</v>
      </c>
      <c r="B14" s="30" t="s">
        <v>70</v>
      </c>
      <c r="C14" s="32">
        <v>5</v>
      </c>
      <c r="D14" s="96" t="s">
        <v>71</v>
      </c>
      <c r="E14" s="19">
        <v>70000</v>
      </c>
      <c r="F14" s="19">
        <v>21000</v>
      </c>
      <c r="G14" s="19">
        <v>21000</v>
      </c>
      <c r="H14" s="19">
        <v>70000</v>
      </c>
      <c r="I14" s="19"/>
      <c r="J14" s="54">
        <f t="shared" si="0"/>
        <v>70000</v>
      </c>
      <c r="K14" s="8" t="s">
        <v>180</v>
      </c>
      <c r="M14" s="32" t="s">
        <v>79</v>
      </c>
      <c r="N14" s="34"/>
      <c r="O14" s="34"/>
    </row>
    <row r="15" spans="1:20" ht="13.5" customHeight="1" x14ac:dyDescent="0.3">
      <c r="A15" s="1">
        <v>4</v>
      </c>
      <c r="B15" s="31" t="s">
        <v>73</v>
      </c>
      <c r="C15" s="32">
        <v>8</v>
      </c>
      <c r="D15" s="96" t="s">
        <v>78</v>
      </c>
      <c r="E15" s="19">
        <v>70000</v>
      </c>
      <c r="F15" s="19">
        <v>108900</v>
      </c>
      <c r="G15" s="19">
        <v>38900</v>
      </c>
      <c r="H15" s="19">
        <v>70000</v>
      </c>
      <c r="I15" s="19"/>
      <c r="J15" s="54">
        <f>SUM(H15:I15)</f>
        <v>70000</v>
      </c>
      <c r="K15" s="8" t="s">
        <v>177</v>
      </c>
      <c r="M15" s="32" t="s">
        <v>79</v>
      </c>
      <c r="N15" t="s">
        <v>179</v>
      </c>
      <c r="O15" s="34"/>
      <c r="Q15" s="63"/>
      <c r="R15" s="63"/>
      <c r="S15" s="63"/>
      <c r="T15" s="63"/>
    </row>
    <row r="16" spans="1:20" ht="15.75" customHeight="1" x14ac:dyDescent="0.3">
      <c r="A16" s="1">
        <v>5</v>
      </c>
      <c r="B16" s="30" t="s">
        <v>124</v>
      </c>
      <c r="C16" s="32" t="s">
        <v>47</v>
      </c>
      <c r="D16" s="96" t="s">
        <v>157</v>
      </c>
      <c r="E16" s="19">
        <v>50000</v>
      </c>
      <c r="F16" s="19"/>
      <c r="G16" s="19"/>
      <c r="H16" s="19"/>
      <c r="I16" s="19">
        <v>50000</v>
      </c>
      <c r="J16" s="54">
        <f t="shared" si="0"/>
        <v>50000</v>
      </c>
      <c r="K16" s="65" t="s">
        <v>125</v>
      </c>
      <c r="M16" s="24" t="s">
        <v>178</v>
      </c>
      <c r="O16" s="34"/>
    </row>
    <row r="17" spans="1:21" ht="14.25" customHeight="1" x14ac:dyDescent="0.3">
      <c r="A17" s="1">
        <v>6</v>
      </c>
      <c r="B17" s="31" t="s">
        <v>121</v>
      </c>
      <c r="C17" s="32" t="s">
        <v>48</v>
      </c>
      <c r="D17" s="96" t="s">
        <v>158</v>
      </c>
      <c r="E17" s="19">
        <v>50000</v>
      </c>
      <c r="F17" s="19"/>
      <c r="G17" s="19"/>
      <c r="H17" s="19">
        <v>50000</v>
      </c>
      <c r="I17" s="19">
        <v>50000</v>
      </c>
      <c r="J17" s="54">
        <f t="shared" si="0"/>
        <v>100000</v>
      </c>
      <c r="K17" s="65" t="s">
        <v>122</v>
      </c>
      <c r="M17" s="24" t="s">
        <v>123</v>
      </c>
      <c r="N17" s="34" t="s">
        <v>175</v>
      </c>
    </row>
    <row r="18" spans="1:21" ht="15" customHeight="1" x14ac:dyDescent="0.3">
      <c r="A18" s="1">
        <v>7</v>
      </c>
      <c r="B18" s="26" t="s">
        <v>69</v>
      </c>
      <c r="C18" s="32" t="s">
        <v>49</v>
      </c>
      <c r="D18" s="96" t="s">
        <v>159</v>
      </c>
      <c r="E18" s="19">
        <v>50000</v>
      </c>
      <c r="F18" s="19">
        <v>157350</v>
      </c>
      <c r="G18" s="19">
        <v>26050</v>
      </c>
      <c r="H18" s="19">
        <v>50000</v>
      </c>
      <c r="I18" s="19">
        <v>50000</v>
      </c>
      <c r="J18" s="54">
        <f t="shared" si="0"/>
        <v>100000</v>
      </c>
      <c r="K18" s="8" t="s">
        <v>177</v>
      </c>
      <c r="L18" s="35"/>
      <c r="M18" s="32" t="s">
        <v>79</v>
      </c>
      <c r="N18" s="34" t="s">
        <v>183</v>
      </c>
    </row>
    <row r="19" spans="1:21" ht="14.25" customHeight="1" x14ac:dyDescent="0.3">
      <c r="A19" s="1">
        <v>8</v>
      </c>
      <c r="B19" s="31" t="s">
        <v>67</v>
      </c>
      <c r="C19" s="32" t="s">
        <v>50</v>
      </c>
      <c r="D19" s="96" t="s">
        <v>68</v>
      </c>
      <c r="E19" s="19">
        <v>50000</v>
      </c>
      <c r="F19" s="19">
        <v>137325</v>
      </c>
      <c r="G19" s="19">
        <v>16050</v>
      </c>
      <c r="H19" s="19"/>
      <c r="I19" s="19"/>
      <c r="J19" s="54"/>
      <c r="K19" s="8"/>
      <c r="L19" s="35"/>
      <c r="M19" s="32"/>
      <c r="N19" s="34"/>
    </row>
    <row r="20" spans="1:21" ht="14.25" customHeight="1" x14ac:dyDescent="0.3">
      <c r="A20" s="1">
        <v>9</v>
      </c>
      <c r="B20" s="43" t="s">
        <v>145</v>
      </c>
      <c r="C20" s="32" t="s">
        <v>51</v>
      </c>
      <c r="D20" s="96" t="s">
        <v>146</v>
      </c>
      <c r="E20" s="19">
        <v>50000</v>
      </c>
      <c r="F20" s="19"/>
      <c r="G20" s="19"/>
      <c r="H20" s="19">
        <v>50000</v>
      </c>
      <c r="I20" s="19"/>
      <c r="J20" s="54">
        <f t="shared" si="0"/>
        <v>50000</v>
      </c>
      <c r="K20" s="8" t="s">
        <v>144</v>
      </c>
      <c r="L20" s="35"/>
      <c r="M20" s="24" t="s">
        <v>120</v>
      </c>
      <c r="N20" s="34"/>
    </row>
    <row r="21" spans="1:21" ht="15" customHeight="1" x14ac:dyDescent="0.3">
      <c r="A21" s="1">
        <v>10</v>
      </c>
      <c r="B21" s="86" t="s">
        <v>142</v>
      </c>
      <c r="C21" s="87" t="s">
        <v>52</v>
      </c>
      <c r="D21" s="96" t="s">
        <v>143</v>
      </c>
      <c r="E21" s="88">
        <v>50000</v>
      </c>
      <c r="F21" s="88"/>
      <c r="G21" s="88"/>
      <c r="H21" s="19">
        <v>50000</v>
      </c>
      <c r="I21" s="88"/>
      <c r="J21" s="89">
        <f t="shared" si="0"/>
        <v>50000</v>
      </c>
      <c r="K21" s="8" t="s">
        <v>136</v>
      </c>
      <c r="L21" s="93"/>
      <c r="M21" s="24" t="s">
        <v>120</v>
      </c>
      <c r="N21" s="34"/>
    </row>
    <row r="22" spans="1:21" ht="15.75" customHeight="1" x14ac:dyDescent="0.3">
      <c r="A22" s="1">
        <v>11</v>
      </c>
      <c r="B22" s="31" t="s">
        <v>119</v>
      </c>
      <c r="C22" s="32" t="s">
        <v>53</v>
      </c>
      <c r="D22" s="96" t="s">
        <v>149</v>
      </c>
      <c r="E22" s="19">
        <v>50000</v>
      </c>
      <c r="F22" s="19"/>
      <c r="G22" s="19"/>
      <c r="H22" s="19">
        <v>50000</v>
      </c>
      <c r="I22" s="19"/>
      <c r="J22" s="54">
        <f t="shared" si="0"/>
        <v>50000</v>
      </c>
      <c r="K22" s="8" t="s">
        <v>110</v>
      </c>
      <c r="L22" s="35"/>
      <c r="M22" s="24" t="s">
        <v>120</v>
      </c>
      <c r="N22" s="34"/>
    </row>
    <row r="23" spans="1:21" ht="16.5" customHeight="1" x14ac:dyDescent="0.3">
      <c r="A23" s="1">
        <v>12</v>
      </c>
      <c r="B23" s="91" t="s">
        <v>139</v>
      </c>
      <c r="C23" s="87" t="s">
        <v>54</v>
      </c>
      <c r="D23" s="96" t="s">
        <v>140</v>
      </c>
      <c r="E23" s="88">
        <v>50000</v>
      </c>
      <c r="F23" s="88"/>
      <c r="G23" s="88"/>
      <c r="H23" s="19">
        <v>50000</v>
      </c>
      <c r="I23" s="92"/>
      <c r="J23" s="89">
        <f t="shared" si="0"/>
        <v>50000</v>
      </c>
      <c r="K23" s="8" t="s">
        <v>141</v>
      </c>
      <c r="L23" s="93"/>
      <c r="M23" s="24" t="s">
        <v>120</v>
      </c>
      <c r="N23" s="34"/>
    </row>
    <row r="24" spans="1:21" ht="12.75" customHeight="1" x14ac:dyDescent="0.25">
      <c r="A24" s="1">
        <v>13</v>
      </c>
      <c r="B24" s="31" t="s">
        <v>65</v>
      </c>
      <c r="C24" s="17" t="s">
        <v>55</v>
      </c>
      <c r="D24" s="96" t="s">
        <v>171</v>
      </c>
      <c r="E24" s="19">
        <v>50000</v>
      </c>
      <c r="F24" s="19"/>
      <c r="G24" s="25"/>
      <c r="H24" s="19">
        <v>50000</v>
      </c>
      <c r="I24" s="19"/>
      <c r="J24" s="89">
        <f t="shared" si="0"/>
        <v>50000</v>
      </c>
      <c r="K24" s="8" t="s">
        <v>176</v>
      </c>
      <c r="M24" s="9" t="s">
        <v>79</v>
      </c>
    </row>
    <row r="25" spans="1:21" ht="14.25" customHeight="1" x14ac:dyDescent="0.3">
      <c r="A25" s="194" t="s">
        <v>6</v>
      </c>
      <c r="B25" s="194"/>
      <c r="C25" s="194"/>
      <c r="D25" s="194"/>
      <c r="E25" s="97">
        <f>SUM(E12:E24)</f>
        <v>730000</v>
      </c>
      <c r="F25" s="21">
        <f>SUM(F12:F24)</f>
        <v>1019575</v>
      </c>
      <c r="G25" s="21">
        <f>SUM(G12:G24)</f>
        <v>207000</v>
      </c>
      <c r="H25" s="16">
        <f>SUM(H12:H24)</f>
        <v>560000</v>
      </c>
      <c r="I25" s="21">
        <f t="shared" ref="I25" si="1">SUM(I12:I24)</f>
        <v>150000</v>
      </c>
      <c r="J25" s="16">
        <f>SUM(J12:J24)</f>
        <v>710000</v>
      </c>
      <c r="K25" s="8" t="s">
        <v>181</v>
      </c>
      <c r="L25" s="35"/>
      <c r="M25" s="81" t="s">
        <v>46</v>
      </c>
    </row>
    <row r="26" spans="1:21" ht="13.5" customHeight="1" x14ac:dyDescent="0.25">
      <c r="A26" s="208" t="s">
        <v>42</v>
      </c>
      <c r="B26" s="208"/>
      <c r="C26" s="208"/>
      <c r="D26" s="208"/>
      <c r="E26" s="208"/>
      <c r="F26" s="208"/>
      <c r="G26" s="208"/>
      <c r="H26" s="208"/>
      <c r="I26" s="208"/>
      <c r="J26" s="54">
        <f>-J25*0.1</f>
        <v>-71000</v>
      </c>
      <c r="K26" s="18"/>
    </row>
    <row r="27" spans="1:21" ht="13.5" customHeight="1" x14ac:dyDescent="0.25">
      <c r="A27" s="209" t="s">
        <v>81</v>
      </c>
      <c r="B27" s="209"/>
      <c r="C27" s="209"/>
      <c r="D27" s="209"/>
      <c r="E27" s="209"/>
      <c r="F27" s="209"/>
      <c r="G27" s="209"/>
      <c r="H27" s="209"/>
      <c r="I27" s="209"/>
      <c r="J27" s="16">
        <f>J25+J26</f>
        <v>639000</v>
      </c>
      <c r="K27" s="18"/>
    </row>
    <row r="28" spans="1:21" ht="5.25" customHeight="1" x14ac:dyDescent="0.25">
      <c r="A28" s="201"/>
      <c r="B28" s="201"/>
      <c r="C28" s="201"/>
      <c r="D28" s="201"/>
      <c r="E28" s="201"/>
      <c r="F28" s="201"/>
      <c r="G28" s="201"/>
      <c r="H28" s="201"/>
      <c r="I28" s="201"/>
      <c r="J28" s="201"/>
      <c r="K28" s="201"/>
    </row>
    <row r="29" spans="1:21" x14ac:dyDescent="0.25">
      <c r="A29" s="23">
        <v>10</v>
      </c>
      <c r="B29" s="91" t="s">
        <v>142</v>
      </c>
      <c r="C29" s="99" t="s">
        <v>52</v>
      </c>
      <c r="D29" s="7"/>
      <c r="E29" s="221" t="s">
        <v>148</v>
      </c>
      <c r="F29" s="221"/>
      <c r="G29" s="221"/>
      <c r="H29" s="221"/>
      <c r="I29" s="221"/>
      <c r="J29" s="221"/>
      <c r="K29" s="221"/>
      <c r="L29" s="221"/>
      <c r="M29" s="221"/>
      <c r="N29" s="221"/>
      <c r="O29" s="221"/>
      <c r="P29" s="221"/>
    </row>
    <row r="30" spans="1:21" x14ac:dyDescent="0.25">
      <c r="A30" s="224" t="s">
        <v>126</v>
      </c>
      <c r="B30" s="224"/>
      <c r="C30" s="224"/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100"/>
      <c r="P30" s="100"/>
    </row>
    <row r="31" spans="1:21" ht="15.75" customHeight="1" x14ac:dyDescent="0.25">
      <c r="A31" s="23">
        <v>2</v>
      </c>
      <c r="B31" s="30" t="s">
        <v>116</v>
      </c>
      <c r="C31" s="99">
        <v>3</v>
      </c>
      <c r="D31" s="7"/>
      <c r="E31" s="221" t="s">
        <v>130</v>
      </c>
      <c r="F31" s="221"/>
      <c r="G31" s="221"/>
      <c r="H31" s="221"/>
      <c r="I31" s="221"/>
      <c r="J31" s="221"/>
      <c r="K31" s="221"/>
      <c r="L31" s="221"/>
      <c r="M31" s="221"/>
      <c r="N31" s="221"/>
      <c r="O31" s="221"/>
      <c r="P31" s="221"/>
      <c r="Q31" s="64"/>
      <c r="R31" s="64"/>
      <c r="S31" s="64"/>
      <c r="T31" s="64"/>
      <c r="U31" s="64"/>
    </row>
    <row r="32" spans="1:21" ht="15" customHeight="1" x14ac:dyDescent="0.25">
      <c r="A32" s="224" t="s">
        <v>126</v>
      </c>
      <c r="B32" s="224"/>
      <c r="C32" s="224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100"/>
      <c r="P32" s="100"/>
      <c r="Q32" s="64"/>
      <c r="R32" s="64"/>
      <c r="S32" s="64"/>
      <c r="T32" s="64"/>
      <c r="U32" s="64"/>
    </row>
    <row r="33" spans="1:16" x14ac:dyDescent="0.25">
      <c r="A33" s="23">
        <v>11</v>
      </c>
      <c r="B33" s="30" t="s">
        <v>119</v>
      </c>
      <c r="C33" s="99" t="s">
        <v>53</v>
      </c>
      <c r="D33" s="24"/>
      <c r="E33" s="33">
        <v>50000</v>
      </c>
      <c r="F33" s="221" t="s">
        <v>154</v>
      </c>
      <c r="G33" s="221"/>
      <c r="H33" s="221"/>
      <c r="I33" s="221"/>
      <c r="J33" s="221"/>
      <c r="K33" s="221"/>
      <c r="L33" s="221"/>
      <c r="M33" s="221"/>
      <c r="N33" s="221"/>
      <c r="O33" s="221"/>
      <c r="P33" s="221"/>
    </row>
    <row r="34" spans="1:16" x14ac:dyDescent="0.25">
      <c r="A34" s="201" t="s">
        <v>126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101"/>
      <c r="O34" s="101"/>
      <c r="P34" s="101"/>
    </row>
    <row r="35" spans="1:16" x14ac:dyDescent="0.25">
      <c r="A35" s="23">
        <v>9</v>
      </c>
      <c r="B35" s="30" t="s">
        <v>145</v>
      </c>
      <c r="C35" s="99" t="s">
        <v>51</v>
      </c>
      <c r="D35" s="7"/>
      <c r="E35" s="225" t="s">
        <v>153</v>
      </c>
      <c r="F35" s="225"/>
      <c r="G35" s="225"/>
      <c r="H35" s="225"/>
      <c r="I35" s="225"/>
      <c r="J35" s="225"/>
      <c r="K35" s="225"/>
      <c r="L35" s="225"/>
      <c r="M35" s="225"/>
      <c r="N35" s="225"/>
      <c r="O35" s="101"/>
      <c r="P35" s="101"/>
    </row>
    <row r="36" spans="1:16" x14ac:dyDescent="0.25">
      <c r="A36" s="201" t="s">
        <v>126</v>
      </c>
      <c r="B36" s="201"/>
      <c r="C36" s="201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102"/>
      <c r="O36" s="101"/>
      <c r="P36" s="101"/>
    </row>
    <row r="37" spans="1:16" ht="15.75" customHeight="1" x14ac:dyDescent="0.25">
      <c r="A37" s="23">
        <v>5</v>
      </c>
      <c r="B37" s="30" t="s">
        <v>124</v>
      </c>
      <c r="C37" s="99" t="s">
        <v>47</v>
      </c>
      <c r="D37" s="94"/>
      <c r="E37" s="225" t="s">
        <v>150</v>
      </c>
      <c r="F37" s="225"/>
      <c r="G37" s="225"/>
      <c r="H37" s="225"/>
      <c r="I37" s="225"/>
      <c r="J37" s="225"/>
      <c r="K37" s="225"/>
      <c r="L37" s="225"/>
      <c r="M37" s="225"/>
      <c r="N37" s="225"/>
      <c r="O37" s="101"/>
      <c r="P37" s="101"/>
    </row>
    <row r="38" spans="1:16" ht="12" customHeight="1" x14ac:dyDescent="0.25">
      <c r="A38" s="222" t="s">
        <v>126</v>
      </c>
      <c r="B38" s="222"/>
      <c r="C38" s="222"/>
      <c r="D38" s="222"/>
      <c r="E38" s="223"/>
      <c r="F38" s="101"/>
      <c r="G38" s="101"/>
      <c r="H38" s="101"/>
      <c r="I38" s="101"/>
      <c r="J38" s="101"/>
      <c r="K38" s="101"/>
      <c r="L38" s="101"/>
      <c r="M38" s="103"/>
      <c r="N38" s="101"/>
      <c r="O38" s="101"/>
      <c r="P38" s="101"/>
    </row>
    <row r="39" spans="1:16" ht="13.5" customHeight="1" x14ac:dyDescent="0.25">
      <c r="A39" s="23">
        <v>6</v>
      </c>
      <c r="B39" s="30" t="s">
        <v>121</v>
      </c>
      <c r="C39" s="99" t="s">
        <v>48</v>
      </c>
      <c r="D39" s="94"/>
      <c r="E39" s="225" t="s">
        <v>151</v>
      </c>
      <c r="F39" s="225"/>
      <c r="G39" s="225"/>
      <c r="H39" s="225"/>
      <c r="I39" s="225"/>
      <c r="J39" s="225"/>
      <c r="K39" s="225"/>
      <c r="L39" s="225"/>
      <c r="M39" s="225"/>
      <c r="N39" s="225"/>
      <c r="O39" s="225"/>
      <c r="P39" s="225"/>
    </row>
    <row r="40" spans="1:16" x14ac:dyDescent="0.25">
      <c r="A40" s="222" t="s">
        <v>126</v>
      </c>
      <c r="B40" s="222"/>
      <c r="C40" s="222"/>
      <c r="D40" s="222"/>
      <c r="E40" s="223"/>
      <c r="F40" s="101"/>
      <c r="G40" s="101"/>
      <c r="H40" s="101"/>
      <c r="I40" s="101"/>
      <c r="J40" s="101"/>
      <c r="K40" s="101"/>
      <c r="L40" s="101"/>
      <c r="M40" s="103"/>
      <c r="N40" s="101"/>
      <c r="O40" s="101"/>
      <c r="P40" s="101"/>
    </row>
    <row r="41" spans="1:16" ht="17.25" customHeight="1" x14ac:dyDescent="0.25">
      <c r="A41" s="23">
        <v>12</v>
      </c>
      <c r="B41" s="91" t="s">
        <v>139</v>
      </c>
      <c r="C41" s="99" t="s">
        <v>54</v>
      </c>
      <c r="D41" s="94"/>
      <c r="E41" s="225" t="s">
        <v>152</v>
      </c>
      <c r="F41" s="225"/>
      <c r="G41" s="225"/>
      <c r="H41" s="225"/>
      <c r="I41" s="225"/>
      <c r="J41" s="225"/>
      <c r="K41" s="225"/>
      <c r="L41" s="225"/>
      <c r="M41" s="225"/>
      <c r="N41" s="225"/>
      <c r="O41" s="225"/>
      <c r="P41" s="225"/>
    </row>
    <row r="42" spans="1:16" x14ac:dyDescent="0.25">
      <c r="A42" s="222" t="s">
        <v>126</v>
      </c>
      <c r="B42" s="222"/>
      <c r="C42" s="222"/>
      <c r="D42" s="222"/>
      <c r="E42" s="223"/>
      <c r="F42" s="101"/>
      <c r="G42" s="101"/>
      <c r="H42" s="101"/>
      <c r="I42" s="101"/>
      <c r="J42" s="101"/>
      <c r="K42" s="101"/>
      <c r="L42" s="101"/>
      <c r="M42" s="103"/>
      <c r="N42" s="101"/>
      <c r="O42" s="101"/>
      <c r="P42" s="101"/>
    </row>
  </sheetData>
  <mergeCells count="25">
    <mergeCell ref="A42:E42"/>
    <mergeCell ref="A30:N30"/>
    <mergeCell ref="A36:M36"/>
    <mergeCell ref="E37:N37"/>
    <mergeCell ref="A38:E38"/>
    <mergeCell ref="E39:P39"/>
    <mergeCell ref="A40:E40"/>
    <mergeCell ref="E41:P41"/>
    <mergeCell ref="E31:P31"/>
    <mergeCell ref="A32:N32"/>
    <mergeCell ref="F33:P33"/>
    <mergeCell ref="A34:M34"/>
    <mergeCell ref="E35:N35"/>
    <mergeCell ref="A27:I27"/>
    <mergeCell ref="A28:K28"/>
    <mergeCell ref="E29:P29"/>
    <mergeCell ref="A10:K10"/>
    <mergeCell ref="A25:D25"/>
    <mergeCell ref="A26:I26"/>
    <mergeCell ref="A9:K9"/>
    <mergeCell ref="A1:K1"/>
    <mergeCell ref="A3:G3"/>
    <mergeCell ref="H3:J3"/>
    <mergeCell ref="J6:K6"/>
    <mergeCell ref="F7:K7"/>
  </mergeCells>
  <printOptions horizontalCentered="1"/>
  <pageMargins left="0.11811023622047245" right="0.31496062992125984" top="0.19685039370078741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IMPOT NIANGON ADJAME</vt:lpstr>
      <vt:lpstr>IMPOTS 1100</vt:lpstr>
      <vt:lpstr>IMPOTS 1101</vt:lpstr>
      <vt:lpstr>DECEMBRE 2020</vt:lpstr>
      <vt:lpstr>JANVIER 2021</vt:lpstr>
      <vt:lpstr>JANVIER 2021 CORRIGE</vt:lpstr>
      <vt:lpstr>FEVRIER 2021</vt:lpstr>
      <vt:lpstr>FEVRIER 2021 (2)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  <vt:lpstr>DECEMBRE 2021</vt:lpstr>
      <vt:lpstr>JANVIER 2022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2021-12-15T10:47:07Z</cp:lastPrinted>
  <dcterms:created xsi:type="dcterms:W3CDTF">2013-02-10T07:37:00Z</dcterms:created>
  <dcterms:modified xsi:type="dcterms:W3CDTF">2021-12-15T10:55:59Z</dcterms:modified>
</cp:coreProperties>
</file>