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AMARA SYLLA\FICHES D'ENCAISSEMENTS\"/>
    </mc:Choice>
  </mc:AlternateContent>
  <bookViews>
    <workbookView xWindow="0" yWindow="0" windowWidth="19200" windowHeight="11595" firstSheet="9" activeTab="12"/>
  </bookViews>
  <sheets>
    <sheet name="DECEMBRE 2020" sheetId="101" r:id="rId1"/>
    <sheet name="JANVIER 2021" sheetId="102" r:id="rId2"/>
    <sheet name="FEVRIER 2021" sheetId="103" r:id="rId3"/>
    <sheet name="MARS 2021" sheetId="104" r:id="rId4"/>
    <sheet name="AVRIL 2021" sheetId="105" r:id="rId5"/>
    <sheet name="MAI 2021" sheetId="106" r:id="rId6"/>
    <sheet name="JUIN 2021" sheetId="107" r:id="rId7"/>
    <sheet name="JUILLET 2021" sheetId="108" r:id="rId8"/>
    <sheet name="AOUT 2021" sheetId="109" r:id="rId9"/>
    <sheet name="SEPTEMBRE 2021" sheetId="110" r:id="rId10"/>
    <sheet name="OCTOBRE 2021" sheetId="111" r:id="rId11"/>
    <sheet name="NOVEMBRE 2021" sheetId="112" r:id="rId12"/>
    <sheet name="DECEMBRE 2021" sheetId="113" r:id="rId13"/>
  </sheets>
  <calcPr calcId="152511"/>
</workbook>
</file>

<file path=xl/calcChain.xml><?xml version="1.0" encoding="utf-8"?>
<calcChain xmlns="http://schemas.openxmlformats.org/spreadsheetml/2006/main">
  <c r="I15" i="113" l="1"/>
  <c r="H15" i="113"/>
  <c r="G15" i="113"/>
  <c r="F15" i="113"/>
  <c r="E15" i="113"/>
  <c r="J14" i="113"/>
  <c r="J15" i="113" s="1"/>
  <c r="J13" i="113"/>
  <c r="J17" i="112"/>
  <c r="J16" i="112"/>
  <c r="I15" i="112"/>
  <c r="J15" i="112"/>
  <c r="H15" i="112"/>
  <c r="J14" i="112"/>
  <c r="J13" i="112"/>
  <c r="J16" i="113" l="1"/>
  <c r="J17" i="113" s="1"/>
  <c r="G15" i="112"/>
  <c r="F15" i="112"/>
  <c r="E15" i="112"/>
  <c r="I15" i="111" l="1"/>
  <c r="H15" i="111"/>
  <c r="J14" i="111"/>
  <c r="J15" i="111" s="1"/>
  <c r="J13" i="111"/>
  <c r="J16" i="111" l="1"/>
  <c r="J17" i="111" s="1"/>
  <c r="G15" i="111"/>
  <c r="F15" i="111"/>
  <c r="E15" i="111"/>
  <c r="J13" i="110"/>
  <c r="J14" i="110"/>
  <c r="J15" i="110" s="1"/>
  <c r="H15" i="110"/>
  <c r="I15" i="110"/>
  <c r="J16" i="110" l="1"/>
  <c r="J17" i="110"/>
  <c r="G15" i="110"/>
  <c r="F15" i="110"/>
  <c r="E15" i="110"/>
  <c r="J17" i="109" l="1"/>
  <c r="J16" i="109"/>
  <c r="H15" i="109"/>
  <c r="I15" i="109"/>
  <c r="J15" i="109"/>
  <c r="J14" i="109"/>
  <c r="J13" i="109"/>
  <c r="G15" i="109" l="1"/>
  <c r="F15" i="109"/>
  <c r="E15" i="109"/>
  <c r="J14" i="108"/>
  <c r="J16" i="108" l="1"/>
  <c r="J17" i="108" s="1"/>
  <c r="I15" i="108"/>
  <c r="J15" i="108"/>
  <c r="H15" i="108"/>
  <c r="J13" i="108"/>
  <c r="G15" i="108" l="1"/>
  <c r="F15" i="108"/>
  <c r="E15" i="108"/>
  <c r="I15" i="107" l="1"/>
  <c r="H15" i="107"/>
  <c r="J14" i="107"/>
  <c r="J15" i="107" s="1"/>
  <c r="J16" i="107" l="1"/>
  <c r="J17" i="107" s="1"/>
  <c r="J13" i="107"/>
  <c r="G15" i="107" l="1"/>
  <c r="F15" i="107"/>
  <c r="E15" i="107"/>
  <c r="J13" i="106" l="1"/>
  <c r="J15" i="106" s="1"/>
  <c r="J16" i="106" s="1"/>
  <c r="J17" i="106" s="1"/>
  <c r="I15" i="106"/>
  <c r="H15" i="106"/>
  <c r="J14" i="106"/>
  <c r="G15" i="106" l="1"/>
  <c r="F15" i="106"/>
  <c r="E15" i="106"/>
  <c r="I15" i="105" l="1"/>
  <c r="J15" i="105"/>
  <c r="J16" i="105" s="1"/>
  <c r="J17" i="105" s="1"/>
  <c r="H15" i="105"/>
  <c r="J14" i="105"/>
  <c r="J13" i="105"/>
  <c r="G15" i="105" l="1"/>
  <c r="F15" i="105"/>
  <c r="E15" i="105"/>
  <c r="I15" i="104" l="1"/>
  <c r="H15" i="104"/>
  <c r="J13" i="104"/>
  <c r="J15" i="104" s="1"/>
  <c r="J14" i="104"/>
  <c r="J16" i="104" l="1"/>
  <c r="J17" i="104" s="1"/>
  <c r="G15" i="104"/>
  <c r="F15" i="104"/>
  <c r="E15" i="104"/>
  <c r="I15" i="103" l="1"/>
  <c r="H15" i="103"/>
  <c r="J13" i="103"/>
  <c r="J15" i="103" s="1"/>
  <c r="J14" i="103"/>
  <c r="J16" i="103" l="1"/>
  <c r="J17" i="103" s="1"/>
  <c r="G15" i="103"/>
  <c r="F15" i="103"/>
  <c r="E15" i="103"/>
  <c r="I15" i="102" l="1"/>
  <c r="H15" i="102"/>
  <c r="J14" i="102"/>
  <c r="J13" i="102"/>
  <c r="J15" i="102" s="1"/>
  <c r="J16" i="102" l="1"/>
  <c r="J17" i="102" s="1"/>
  <c r="G15" i="102"/>
  <c r="F15" i="102"/>
  <c r="E15" i="102"/>
  <c r="J13" i="101"/>
  <c r="J14" i="101"/>
  <c r="J15" i="101" s="1"/>
  <c r="H15" i="101"/>
  <c r="I15" i="101"/>
  <c r="J16" i="101" l="1"/>
  <c r="J17" i="101"/>
  <c r="G15" i="101"/>
  <c r="F15" i="101"/>
  <c r="E15" i="101"/>
</calcChain>
</file>

<file path=xl/sharedStrings.xml><?xml version="1.0" encoding="utf-8"?>
<sst xmlns="http://schemas.openxmlformats.org/spreadsheetml/2006/main" count="479" uniqueCount="83">
  <si>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</si>
  <si>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</si>
  <si>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</si>
  <si>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</si>
  <si>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</si>
  <si>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</si>
  <si>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</si>
  <si>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</si>
  <si>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</si>
  <si>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</si>
  <si>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</si>
  <si>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</si>
  <si>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</si>
  <si>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</si>
  <si>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</si>
  <si>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</si>
  <si>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</si>
  <si>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</si>
  <si>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PETRO IVOIRE LAVAGE: LOT N° 4191 / ÎLOT 118</t>
  </si>
  <si>
    <t>AWOGO LOUCOU EMMANUEL</t>
  </si>
  <si>
    <t>L2</t>
  </si>
  <si>
    <t>08589570 - 08381438</t>
  </si>
  <si>
    <t>ADJIBOLA KOLAWOLE DJAMIOU</t>
  </si>
  <si>
    <t>L6</t>
  </si>
  <si>
    <t>PENALITES</t>
  </si>
  <si>
    <t>05006731-06988735</t>
  </si>
  <si>
    <t>Cel. 05 53 76 55 - 59 64 12 44 - 04 02 95 97</t>
  </si>
  <si>
    <t>COMMISSION CCGIM</t>
  </si>
  <si>
    <t>SOMME A VERSER</t>
  </si>
  <si>
    <t>CENTRE D'IMPOSITION: YOP I</t>
  </si>
  <si>
    <t>PAPA SYLLA</t>
  </si>
  <si>
    <t>CCGIM</t>
  </si>
  <si>
    <t>ESPECES</t>
  </si>
  <si>
    <t>ETAT DES ENCAISSEMENTS N°1 : MOIS DE DECEMBRE 2020</t>
  </si>
  <si>
    <t>07/01/21</t>
  </si>
  <si>
    <t>10/01/21</t>
  </si>
  <si>
    <t>13/01/21</t>
  </si>
  <si>
    <t>ETAT DES ENCAISSEMENTS N°1 : MOIS DE JANVIER 2021</t>
  </si>
  <si>
    <t>26/01 esp--08/02 OM</t>
  </si>
  <si>
    <t>09/02/21 esp</t>
  </si>
  <si>
    <t>10/02/21</t>
  </si>
  <si>
    <t>14/02/21</t>
  </si>
  <si>
    <t>ETAT DES ENCAISSEMENTS N°1 : MOIS DE FEVRIER 2021</t>
  </si>
  <si>
    <t>08/03/21</t>
  </si>
  <si>
    <t>10/03/21</t>
  </si>
  <si>
    <t>14/03/21</t>
  </si>
  <si>
    <t>ETAT DES ENCAISSEMENTS N°1 : MOIS DE MARS 2021</t>
  </si>
  <si>
    <t>08/04/21</t>
  </si>
  <si>
    <t>ORANGE</t>
  </si>
  <si>
    <t>15/04/21</t>
  </si>
  <si>
    <t>ETAT DES ENCAISSEMENTS N°1 : MOIS D'AVRIL 2021</t>
  </si>
  <si>
    <t>10/05/21</t>
  </si>
  <si>
    <t>13/05/21</t>
  </si>
  <si>
    <t>ETAT DES ENCAISSEMENTS N°1 : MOIS DE MAI 2021</t>
  </si>
  <si>
    <t>09/06/21</t>
  </si>
  <si>
    <t>10/06/21</t>
  </si>
  <si>
    <t>13/06/21</t>
  </si>
  <si>
    <t>ETAT DES ENCAISSEMENTS N°1 : MOIS DE JUIN 2021</t>
  </si>
  <si>
    <t>09/07/21</t>
  </si>
  <si>
    <t>12/07/21</t>
  </si>
  <si>
    <t>15/07/21</t>
  </si>
  <si>
    <t>ETAT DES ENCAISSEMENTS N°1 : MOIS DE JUILLET 2021</t>
  </si>
  <si>
    <t>10/08/21</t>
  </si>
  <si>
    <t>13/08/21</t>
  </si>
  <si>
    <t>WAVE</t>
  </si>
  <si>
    <t>ETAT DES ENCAISSEMENTS N°1 : MOIS D'AOUT 2021</t>
  </si>
  <si>
    <t>15/08/21</t>
  </si>
  <si>
    <t>ETAT DES ENCAISSEMENTS N°1 : MOIS DE SEPTEMBRE 2021</t>
  </si>
  <si>
    <t>10/09/21</t>
  </si>
  <si>
    <t>15/09/21</t>
  </si>
  <si>
    <t>ETAT DES ENCAISSEMENTS N°1 : MOIS D'OCTOBRE 2021</t>
  </si>
  <si>
    <t>07/10/21</t>
  </si>
  <si>
    <t>11/10/21</t>
  </si>
  <si>
    <t>ETAT DES ENCAISSEMENTS N°1 : MOIS DE NOVEMBRE 2021</t>
  </si>
  <si>
    <t>14/10/21</t>
  </si>
  <si>
    <t>10/11/21</t>
  </si>
  <si>
    <t>ESP</t>
  </si>
  <si>
    <t>11/11/21</t>
  </si>
  <si>
    <t>15/11/21</t>
  </si>
  <si>
    <t>ETAT DES ENCAISSEMENTS N°1 : MOIS DE DECEMBRE 2021</t>
  </si>
  <si>
    <t>08/12/21</t>
  </si>
  <si>
    <t>07/12/21</t>
  </si>
  <si>
    <t>15/12/21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</si>
</sst>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7" sqref="J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33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23"/>
    </row>
    <row r="7" spans="1:15" ht="18.75" x14ac:dyDescent="0.3">
      <c r="D7" s="23" t="s">
        <v>17</v>
      </c>
      <c r="E7" s="23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23"/>
      <c r="E8" s="23"/>
      <c r="F8" s="23"/>
      <c r="G8" s="23"/>
      <c r="H8" s="23"/>
      <c r="I8" s="23"/>
      <c r="J8" s="23"/>
      <c r="K8" s="21"/>
      <c r="L8" s="21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230100</v>
      </c>
      <c r="G13" s="3">
        <v>31100</v>
      </c>
      <c r="H13" s="3">
        <v>35000</v>
      </c>
      <c r="I13" s="27">
        <v>10000</v>
      </c>
      <c r="J13" s="24">
        <f>H13+I13</f>
        <v>45000</v>
      </c>
      <c r="K13" s="14" t="s">
        <v>34</v>
      </c>
      <c r="L13" s="20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24">
        <f>H14+I14</f>
        <v>35000</v>
      </c>
      <c r="K14" s="14" t="s">
        <v>35</v>
      </c>
      <c r="L14" s="19" t="s">
        <v>30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230100</v>
      </c>
      <c r="G15" s="15">
        <f t="shared" si="0"/>
        <v>38100</v>
      </c>
      <c r="H15" s="15">
        <f>SUM(H13:H14)</f>
        <v>70000</v>
      </c>
      <c r="I15" s="15">
        <f t="shared" ref="I15:J15" si="1">SUM(I13:I14)</f>
        <v>10000</v>
      </c>
      <c r="J15" s="15">
        <f t="shared" si="1"/>
        <v>80000</v>
      </c>
      <c r="K15" s="14" t="s">
        <v>36</v>
      </c>
      <c r="L15" s="22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-8000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J15+J16</f>
        <v>72000</v>
      </c>
    </row>
    <row r="18" spans="1:12" x14ac:dyDescent="0.25">
      <c r="L18" s="18"/>
    </row>
    <row r="20" spans="1:12" x14ac:dyDescent="0.25">
      <c r="F20" s="18"/>
      <c r="G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M24" sqref="M24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67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22.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56"/>
    </row>
    <row r="7" spans="1:15" ht="18.75" x14ac:dyDescent="0.3">
      <c r="D7" s="56" t="s">
        <v>17</v>
      </c>
      <c r="E7" s="56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56"/>
      <c r="E8" s="56"/>
      <c r="F8" s="56"/>
      <c r="G8" s="56"/>
      <c r="H8" s="56"/>
      <c r="I8" s="56"/>
      <c r="J8" s="56"/>
      <c r="K8" s="54"/>
      <c r="L8" s="54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105100</v>
      </c>
      <c r="G13" s="3">
        <v>31100</v>
      </c>
      <c r="H13" s="3">
        <v>30000</v>
      </c>
      <c r="I13" s="27"/>
      <c r="J13" s="24">
        <f>SUM(H13:I13)</f>
        <v>30000</v>
      </c>
      <c r="K13" s="14" t="s">
        <v>68</v>
      </c>
      <c r="L13" s="1" t="s">
        <v>64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10500</v>
      </c>
      <c r="G14" s="11">
        <v>10500</v>
      </c>
      <c r="H14" s="3">
        <v>35000</v>
      </c>
      <c r="I14" s="3"/>
      <c r="J14" s="24">
        <f>SUM(H14:I14)</f>
        <v>35000</v>
      </c>
      <c r="K14" s="14" t="s">
        <v>68</v>
      </c>
      <c r="L14" s="1" t="s">
        <v>64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J15" si="0">SUM(F13:F14)</f>
        <v>115600</v>
      </c>
      <c r="G15" s="15">
        <f t="shared" si="0"/>
        <v>41600</v>
      </c>
      <c r="H15" s="15">
        <f t="shared" si="0"/>
        <v>65000</v>
      </c>
      <c r="I15" s="15">
        <f t="shared" si="0"/>
        <v>0</v>
      </c>
      <c r="J15" s="15">
        <f t="shared" si="0"/>
        <v>65000</v>
      </c>
      <c r="K15" s="14" t="s">
        <v>69</v>
      </c>
      <c r="L15" s="55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-6500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58500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70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22.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59"/>
    </row>
    <row r="7" spans="1:15" ht="18.75" x14ac:dyDescent="0.3">
      <c r="D7" s="59" t="s">
        <v>17</v>
      </c>
      <c r="E7" s="59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59"/>
      <c r="E8" s="59"/>
      <c r="F8" s="59"/>
      <c r="G8" s="59"/>
      <c r="H8" s="59"/>
      <c r="I8" s="59"/>
      <c r="J8" s="59"/>
      <c r="K8" s="57"/>
      <c r="L8" s="57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105100</v>
      </c>
      <c r="G13" s="3">
        <v>31100</v>
      </c>
      <c r="H13" s="3">
        <v>35000</v>
      </c>
      <c r="I13" s="27">
        <v>5000</v>
      </c>
      <c r="J13" s="24">
        <f>H13+I13</f>
        <v>40000</v>
      </c>
      <c r="K13" s="14" t="s">
        <v>71</v>
      </c>
      <c r="L13" s="1" t="s">
        <v>48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10500</v>
      </c>
      <c r="G14" s="11">
        <v>10500</v>
      </c>
      <c r="H14" s="3">
        <v>35000</v>
      </c>
      <c r="I14" s="3"/>
      <c r="J14" s="24">
        <f>H14+I14</f>
        <v>35000</v>
      </c>
      <c r="K14" s="14" t="s">
        <v>72</v>
      </c>
      <c r="L14" s="1" t="s">
        <v>64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115600</v>
      </c>
      <c r="G15" s="15">
        <f t="shared" si="0"/>
        <v>41600</v>
      </c>
      <c r="H15" s="15">
        <f>SUM(H13:H14)</f>
        <v>70000</v>
      </c>
      <c r="I15" s="15">
        <f t="shared" ref="I15:J15" si="1">SUM(I13:I14)</f>
        <v>5000</v>
      </c>
      <c r="J15" s="15">
        <f t="shared" si="1"/>
        <v>75000</v>
      </c>
      <c r="K15" s="14" t="s">
        <v>74</v>
      </c>
      <c r="L15" s="58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-7500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67500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J18" sqref="J18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73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22.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62"/>
    </row>
    <row r="7" spans="1:15" ht="18.75" x14ac:dyDescent="0.3">
      <c r="D7" s="62" t="s">
        <v>17</v>
      </c>
      <c r="E7" s="62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62"/>
      <c r="E8" s="62"/>
      <c r="F8" s="62"/>
      <c r="G8" s="62"/>
      <c r="H8" s="62"/>
      <c r="I8" s="62"/>
      <c r="J8" s="62"/>
      <c r="K8" s="60"/>
      <c r="L8" s="60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100100</v>
      </c>
      <c r="G13" s="3">
        <v>31100</v>
      </c>
      <c r="H13" s="3">
        <v>35000</v>
      </c>
      <c r="I13" s="27"/>
      <c r="J13" s="24">
        <f>H13+I13</f>
        <v>35000</v>
      </c>
      <c r="K13" s="14" t="s">
        <v>75</v>
      </c>
      <c r="L13" s="1" t="s">
        <v>76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14000</v>
      </c>
      <c r="G14" s="11">
        <v>14000</v>
      </c>
      <c r="H14" s="3">
        <v>35000</v>
      </c>
      <c r="I14" s="3"/>
      <c r="J14" s="24">
        <f>H14+I14</f>
        <v>35000</v>
      </c>
      <c r="K14" s="14" t="s">
        <v>77</v>
      </c>
      <c r="L14" s="1" t="s">
        <v>64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114100</v>
      </c>
      <c r="G15" s="15">
        <f t="shared" si="0"/>
        <v>45100</v>
      </c>
      <c r="H15" s="15">
        <f>SUM(H13:H14)</f>
        <v>70000</v>
      </c>
      <c r="I15" s="15">
        <f t="shared" ref="I15:J15" si="1">SUM(I13:I14)</f>
        <v>0</v>
      </c>
      <c r="J15" s="15">
        <f t="shared" si="1"/>
        <v>70000</v>
      </c>
      <c r="K15" s="14" t="s">
        <v>78</v>
      </c>
      <c r="L15" s="61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-7000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63000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Normal="100" workbookViewId="0">
      <selection activeCell="K15" sqref="K15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79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22.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65"/>
    </row>
    <row r="7" spans="1:15" ht="18.75" x14ac:dyDescent="0.3">
      <c r="D7" s="65" t="s">
        <v>17</v>
      </c>
      <c r="E7" s="65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65"/>
      <c r="E8" s="65"/>
      <c r="F8" s="65"/>
      <c r="G8" s="65"/>
      <c r="H8" s="65"/>
      <c r="I8" s="65"/>
      <c r="J8" s="65"/>
      <c r="K8" s="63"/>
      <c r="L8" s="63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100100</v>
      </c>
      <c r="G13" s="3">
        <v>31100</v>
      </c>
      <c r="H13" s="3">
        <v>30000</v>
      </c>
      <c r="I13" s="27"/>
      <c r="J13" s="24">
        <f>H13+I13</f>
        <v>30000</v>
      </c>
      <c r="K13" s="14" t="s">
        <v>80</v>
      </c>
      <c r="L13" s="1" t="s">
        <v>48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17500</v>
      </c>
      <c r="G14" s="11">
        <v>17500</v>
      </c>
      <c r="H14" s="3">
        <v>35000</v>
      </c>
      <c r="I14" s="3"/>
      <c r="J14" s="24">
        <f>H14+I14</f>
        <v>35000</v>
      </c>
      <c r="K14" s="14" t="s">
        <v>81</v>
      </c>
      <c r="L14" s="1" t="s">
        <v>48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117600</v>
      </c>
      <c r="G15" s="15">
        <f t="shared" si="0"/>
        <v>48600</v>
      </c>
      <c r="H15" s="15">
        <f>SUM(H13:H14)</f>
        <v>65000</v>
      </c>
      <c r="I15" s="15">
        <f t="shared" ref="I15:J15" si="1">SUM(I13:I14)</f>
        <v>0</v>
      </c>
      <c r="J15" s="15">
        <f t="shared" si="1"/>
        <v>65000</v>
      </c>
      <c r="K15" s="14" t="s">
        <v>82</v>
      </c>
      <c r="L15" s="64"/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-6500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58500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  <c r="I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37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30"/>
    </row>
    <row r="7" spans="1:15" ht="18.75" x14ac:dyDescent="0.3">
      <c r="D7" s="30" t="s">
        <v>17</v>
      </c>
      <c r="E7" s="30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30"/>
      <c r="E8" s="30"/>
      <c r="F8" s="30"/>
      <c r="G8" s="30"/>
      <c r="H8" s="30"/>
      <c r="I8" s="30"/>
      <c r="J8" s="30"/>
      <c r="K8" s="28"/>
      <c r="L8" s="28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220100</v>
      </c>
      <c r="G13" s="3">
        <v>31100</v>
      </c>
      <c r="H13" s="3">
        <v>35000</v>
      </c>
      <c r="I13" s="27">
        <v>60000</v>
      </c>
      <c r="J13" s="24">
        <f>H13+I13</f>
        <v>95000</v>
      </c>
      <c r="K13" s="31" t="s">
        <v>39</v>
      </c>
      <c r="L13" s="32" t="s">
        <v>38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/>
      <c r="H14" s="3">
        <v>35000</v>
      </c>
      <c r="I14" s="3"/>
      <c r="J14" s="24">
        <f>H14+I14</f>
        <v>35000</v>
      </c>
      <c r="K14" s="14" t="s">
        <v>40</v>
      </c>
      <c r="L14" s="1" t="s">
        <v>32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220100</v>
      </c>
      <c r="G15" s="15">
        <f t="shared" si="0"/>
        <v>31100</v>
      </c>
      <c r="H15" s="15">
        <f>SUM(H13:H14)</f>
        <v>70000</v>
      </c>
      <c r="I15" s="15">
        <f t="shared" ref="I15:J15" si="1">SUM(I13:I14)</f>
        <v>60000</v>
      </c>
      <c r="J15" s="15">
        <f t="shared" si="1"/>
        <v>130000</v>
      </c>
      <c r="K15" s="14" t="s">
        <v>41</v>
      </c>
      <c r="L15" s="29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-13000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J15+J16</f>
        <v>117000</v>
      </c>
    </row>
    <row r="18" spans="1:12" x14ac:dyDescent="0.25">
      <c r="L18" s="18"/>
    </row>
    <row r="20" spans="1:12" x14ac:dyDescent="0.25">
      <c r="F20" s="18"/>
      <c r="G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42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35"/>
    </row>
    <row r="7" spans="1:15" ht="18.75" x14ac:dyDescent="0.3">
      <c r="D7" s="35" t="s">
        <v>17</v>
      </c>
      <c r="E7" s="35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35"/>
      <c r="E8" s="35"/>
      <c r="F8" s="35"/>
      <c r="G8" s="35"/>
      <c r="H8" s="35"/>
      <c r="I8" s="35"/>
      <c r="J8" s="35"/>
      <c r="K8" s="33"/>
      <c r="L8" s="33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160100</v>
      </c>
      <c r="G13" s="3">
        <v>31100</v>
      </c>
      <c r="H13" s="3">
        <v>35000</v>
      </c>
      <c r="I13" s="27">
        <v>30000</v>
      </c>
      <c r="J13" s="24">
        <f>H13+I13</f>
        <v>65000</v>
      </c>
      <c r="K13" s="14" t="s">
        <v>44</v>
      </c>
      <c r="L13" s="1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/>
      <c r="H14" s="3">
        <v>35000</v>
      </c>
      <c r="I14" s="3"/>
      <c r="J14" s="24">
        <f>H14+I14</f>
        <v>35000</v>
      </c>
      <c r="K14" s="14" t="s">
        <v>43</v>
      </c>
      <c r="L14" s="1" t="s">
        <v>32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160100</v>
      </c>
      <c r="G15" s="15">
        <f t="shared" si="0"/>
        <v>31100</v>
      </c>
      <c r="H15" s="15">
        <f>SUM(H13:H14)</f>
        <v>70000</v>
      </c>
      <c r="I15" s="15">
        <f t="shared" ref="I15:J15" si="1">SUM(I13:I14)</f>
        <v>30000</v>
      </c>
      <c r="J15" s="15">
        <f t="shared" si="1"/>
        <v>100000</v>
      </c>
      <c r="K15" s="14" t="s">
        <v>45</v>
      </c>
      <c r="L15" s="34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-10000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J15+J16</f>
        <v>90000</v>
      </c>
    </row>
    <row r="18" spans="1:12" x14ac:dyDescent="0.25">
      <c r="L18" s="18"/>
    </row>
    <row r="20" spans="1:12" x14ac:dyDescent="0.25">
      <c r="F20" s="18"/>
      <c r="G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D30" sqref="D30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46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38"/>
    </row>
    <row r="7" spans="1:15" ht="18.75" x14ac:dyDescent="0.3">
      <c r="D7" s="38" t="s">
        <v>17</v>
      </c>
      <c r="E7" s="38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38"/>
      <c r="E8" s="38"/>
      <c r="F8" s="38"/>
      <c r="G8" s="38"/>
      <c r="H8" s="38"/>
      <c r="I8" s="38"/>
      <c r="J8" s="38"/>
      <c r="K8" s="36"/>
      <c r="L8" s="36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130100</v>
      </c>
      <c r="G13" s="3">
        <v>31100</v>
      </c>
      <c r="H13" s="3">
        <v>35000</v>
      </c>
      <c r="I13" s="27">
        <v>20000</v>
      </c>
      <c r="J13" s="24">
        <f>H13+I13</f>
        <v>55000</v>
      </c>
      <c r="K13" s="14" t="s">
        <v>47</v>
      </c>
      <c r="L13" s="1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/>
      <c r="H14" s="3">
        <v>35000</v>
      </c>
      <c r="I14" s="3"/>
      <c r="J14" s="24">
        <f>H14+I14</f>
        <v>35000</v>
      </c>
      <c r="K14" s="14" t="s">
        <v>47</v>
      </c>
      <c r="L14" s="1" t="s">
        <v>48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130100</v>
      </c>
      <c r="G15" s="15">
        <f t="shared" si="0"/>
        <v>31100</v>
      </c>
      <c r="H15" s="15">
        <f>SUM(H13:H14)</f>
        <v>70000</v>
      </c>
      <c r="I15" s="15">
        <f t="shared" ref="I15:J15" si="1">SUM(I13:I14)</f>
        <v>20000</v>
      </c>
      <c r="J15" s="15">
        <f t="shared" si="1"/>
        <v>90000</v>
      </c>
      <c r="K15" s="14" t="s">
        <v>49</v>
      </c>
      <c r="L15" s="37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-9000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J15+J16</f>
        <v>81000</v>
      </c>
    </row>
    <row r="18" spans="1:12" x14ac:dyDescent="0.25">
      <c r="L18" s="18"/>
    </row>
    <row r="20" spans="1:12" x14ac:dyDescent="0.25">
      <c r="F20" s="18"/>
      <c r="G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K23" sqref="K23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50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41"/>
    </row>
    <row r="7" spans="1:15" ht="18.75" x14ac:dyDescent="0.3">
      <c r="D7" s="41" t="s">
        <v>17</v>
      </c>
      <c r="E7" s="41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41"/>
      <c r="E8" s="41"/>
      <c r="F8" s="41"/>
      <c r="G8" s="41"/>
      <c r="H8" s="41"/>
      <c r="I8" s="41"/>
      <c r="J8" s="41"/>
      <c r="K8" s="39"/>
      <c r="L8" s="39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110100</v>
      </c>
      <c r="G13" s="3">
        <v>31100</v>
      </c>
      <c r="H13" s="3">
        <v>35000</v>
      </c>
      <c r="I13" s="27">
        <v>20000</v>
      </c>
      <c r="J13" s="24">
        <f>H13+I13</f>
        <v>55000</v>
      </c>
      <c r="K13" s="14" t="s">
        <v>51</v>
      </c>
      <c r="L13" s="1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/>
      <c r="H14" s="3">
        <v>35000</v>
      </c>
      <c r="I14" s="3"/>
      <c r="J14" s="24">
        <f>H14+I14</f>
        <v>35000</v>
      </c>
      <c r="K14" s="14" t="s">
        <v>51</v>
      </c>
      <c r="L14" s="1" t="s">
        <v>48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110100</v>
      </c>
      <c r="G15" s="15">
        <f t="shared" si="0"/>
        <v>31100</v>
      </c>
      <c r="H15" s="15">
        <f>SUM(H13:H14)</f>
        <v>70000</v>
      </c>
      <c r="I15" s="15">
        <f t="shared" ref="I15:J15" si="1">SUM(I13:I14)</f>
        <v>20000</v>
      </c>
      <c r="J15" s="15">
        <f t="shared" si="1"/>
        <v>90000</v>
      </c>
      <c r="K15" s="14" t="s">
        <v>52</v>
      </c>
      <c r="L15" s="40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-9000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81000</v>
      </c>
    </row>
    <row r="18" spans="1:12" x14ac:dyDescent="0.25">
      <c r="L18" s="18"/>
    </row>
    <row r="20" spans="1:12" x14ac:dyDescent="0.25">
      <c r="F20" s="18"/>
      <c r="G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K22" sqref="K22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53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44"/>
    </row>
    <row r="7" spans="1:15" ht="18.75" x14ac:dyDescent="0.3">
      <c r="D7" s="44" t="s">
        <v>17</v>
      </c>
      <c r="E7" s="44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44"/>
      <c r="E8" s="44"/>
      <c r="F8" s="44"/>
      <c r="G8" s="44"/>
      <c r="H8" s="44"/>
      <c r="I8" s="44"/>
      <c r="J8" s="44"/>
      <c r="K8" s="42"/>
      <c r="L8" s="42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110100</v>
      </c>
      <c r="G13" s="3">
        <v>31100</v>
      </c>
      <c r="H13" s="3">
        <v>35000</v>
      </c>
      <c r="I13" s="27"/>
      <c r="J13" s="24">
        <f>H13+I13</f>
        <v>35000</v>
      </c>
      <c r="K13" s="14" t="s">
        <v>55</v>
      </c>
      <c r="L13" s="1" t="s">
        <v>48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/>
      <c r="H14" s="3">
        <v>35000</v>
      </c>
      <c r="I14" s="3"/>
      <c r="J14" s="24">
        <f>H14+I14</f>
        <v>35000</v>
      </c>
      <c r="K14" s="14" t="s">
        <v>54</v>
      </c>
      <c r="L14" s="1" t="s">
        <v>48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110100</v>
      </c>
      <c r="G15" s="15">
        <f t="shared" si="0"/>
        <v>31100</v>
      </c>
      <c r="H15" s="15">
        <f>SUM(H13:H14)</f>
        <v>70000</v>
      </c>
      <c r="I15" s="15">
        <f t="shared" ref="I15:J15" si="1">SUM(I13:I14)</f>
        <v>0</v>
      </c>
      <c r="J15" s="15">
        <f t="shared" si="1"/>
        <v>70000</v>
      </c>
      <c r="K15" s="14" t="s">
        <v>56</v>
      </c>
      <c r="L15" s="43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-7000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63000</v>
      </c>
    </row>
    <row r="18" spans="1:12" x14ac:dyDescent="0.25">
      <c r="L18" s="18"/>
    </row>
    <row r="20" spans="1:12" x14ac:dyDescent="0.25">
      <c r="F20" s="18"/>
      <c r="G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J22" sqref="J22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57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47"/>
    </row>
    <row r="7" spans="1:15" ht="18.75" x14ac:dyDescent="0.3">
      <c r="D7" s="47" t="s">
        <v>17</v>
      </c>
      <c r="E7" s="47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47"/>
      <c r="E8" s="47"/>
      <c r="F8" s="47"/>
      <c r="G8" s="47"/>
      <c r="H8" s="47"/>
      <c r="I8" s="47"/>
      <c r="J8" s="47"/>
      <c r="K8" s="45"/>
      <c r="L8" s="45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110100</v>
      </c>
      <c r="G13" s="3">
        <v>31100</v>
      </c>
      <c r="H13" s="3">
        <v>35000</v>
      </c>
      <c r="I13" s="27">
        <v>5000</v>
      </c>
      <c r="J13" s="24">
        <f>SUM(H13+I13)</f>
        <v>40000</v>
      </c>
      <c r="K13" s="14" t="s">
        <v>58</v>
      </c>
      <c r="L13" s="1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/>
      <c r="H14" s="3">
        <v>35000</v>
      </c>
      <c r="I14" s="3"/>
      <c r="J14" s="24">
        <f>SUM(H14+I14)</f>
        <v>35000</v>
      </c>
      <c r="K14" s="14" t="s">
        <v>59</v>
      </c>
      <c r="L14" s="1" t="s">
        <v>48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110100</v>
      </c>
      <c r="G15" s="15">
        <f t="shared" si="0"/>
        <v>31100</v>
      </c>
      <c r="H15" s="15">
        <f>SUM(H13:H14)</f>
        <v>70000</v>
      </c>
      <c r="I15" s="15">
        <f t="shared" ref="I15:J15" si="1">SUM(I13:I14)</f>
        <v>5000</v>
      </c>
      <c r="J15" s="15">
        <f t="shared" si="1"/>
        <v>75000</v>
      </c>
      <c r="K15" s="14" t="s">
        <v>60</v>
      </c>
      <c r="L15" s="46"/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-7500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J15+J16</f>
        <v>67500</v>
      </c>
    </row>
    <row r="18" spans="1:12" x14ac:dyDescent="0.25">
      <c r="L18" s="18"/>
    </row>
    <row r="20" spans="1:12" x14ac:dyDescent="0.25">
      <c r="F20" s="18"/>
      <c r="G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61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50"/>
    </row>
    <row r="7" spans="1:15" ht="18.75" x14ac:dyDescent="0.3">
      <c r="D7" s="50" t="s">
        <v>17</v>
      </c>
      <c r="E7" s="50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50"/>
      <c r="E8" s="50"/>
      <c r="F8" s="50"/>
      <c r="G8" s="50"/>
      <c r="H8" s="50"/>
      <c r="I8" s="50"/>
      <c r="J8" s="50"/>
      <c r="K8" s="48"/>
      <c r="L8" s="48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105100</v>
      </c>
      <c r="G13" s="3">
        <v>31100</v>
      </c>
      <c r="H13" s="3">
        <v>35000</v>
      </c>
      <c r="I13" s="27"/>
      <c r="J13" s="24">
        <f>H13+I13</f>
        <v>35000</v>
      </c>
      <c r="K13" s="14" t="s">
        <v>62</v>
      </c>
      <c r="L13" s="1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3500</v>
      </c>
      <c r="G14" s="11">
        <v>3500</v>
      </c>
      <c r="H14" s="3">
        <v>35000</v>
      </c>
      <c r="I14" s="3"/>
      <c r="J14" s="24">
        <f>H14+I14</f>
        <v>35000</v>
      </c>
      <c r="K14" s="14" t="s">
        <v>63</v>
      </c>
      <c r="L14" s="1" t="s">
        <v>64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G15" si="0">SUM(F13:F14)</f>
        <v>108600</v>
      </c>
      <c r="G15" s="15">
        <f t="shared" si="0"/>
        <v>34600</v>
      </c>
      <c r="H15" s="15">
        <f>SUM(H13:H14)</f>
        <v>70000</v>
      </c>
      <c r="I15" s="15">
        <f t="shared" ref="I15:J15" si="1">SUM(I13:I14)</f>
        <v>0</v>
      </c>
      <c r="J15" s="15">
        <f t="shared" si="1"/>
        <v>70000</v>
      </c>
      <c r="K15" s="14" t="s">
        <v>63</v>
      </c>
      <c r="L15" s="49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-7000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63000</v>
      </c>
    </row>
    <row r="18" spans="1:12" x14ac:dyDescent="0.25">
      <c r="L18" s="18"/>
    </row>
    <row r="20" spans="1:12" x14ac:dyDescent="0.25">
      <c r="F20" s="18"/>
      <c r="G20" s="18"/>
      <c r="J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2.85546875" customWidth="1"/>
    <col min="2" max="2" width="28" customWidth="1"/>
    <col min="3" max="3" width="7.5703125" customWidth="1"/>
    <col min="4" max="4" width="18.28515625" customWidth="1"/>
    <col min="5" max="5" width="9.42578125" customWidth="1"/>
    <col min="6" max="6" width="9.710937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2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9" t="s">
        <v>65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</row>
    <row r="5" spans="1:15" ht="10.5" customHeight="1" x14ac:dyDescent="0.3">
      <c r="E5" s="6"/>
      <c r="I5" s="6"/>
    </row>
    <row r="6" spans="1:15" ht="18.75" customHeight="1" x14ac:dyDescent="0.4">
      <c r="C6" s="70" t="s">
        <v>15</v>
      </c>
      <c r="D6" s="70"/>
      <c r="E6" s="70"/>
      <c r="F6" s="70"/>
      <c r="G6" s="70"/>
      <c r="H6" s="70"/>
      <c r="I6" s="70"/>
      <c r="J6" s="71" t="s">
        <v>16</v>
      </c>
      <c r="K6" s="71"/>
      <c r="L6" s="53"/>
    </row>
    <row r="7" spans="1:15" ht="18.75" x14ac:dyDescent="0.3">
      <c r="D7" s="53" t="s">
        <v>17</v>
      </c>
      <c r="E7" s="53"/>
      <c r="F7" s="72" t="s">
        <v>26</v>
      </c>
      <c r="G7" s="72"/>
      <c r="H7" s="72"/>
      <c r="I7" s="72"/>
      <c r="J7" s="72"/>
      <c r="K7" s="72"/>
      <c r="L7" s="72"/>
    </row>
    <row r="8" spans="1:15" ht="9" customHeight="1" x14ac:dyDescent="0.3">
      <c r="A8" s="5"/>
      <c r="D8" s="53"/>
      <c r="E8" s="53"/>
      <c r="F8" s="53"/>
      <c r="G8" s="53"/>
      <c r="H8" s="53"/>
      <c r="I8" s="53"/>
      <c r="J8" s="53"/>
      <c r="K8" s="51"/>
      <c r="L8" s="51"/>
    </row>
    <row r="9" spans="1:15" ht="18.75" customHeight="1" x14ac:dyDescent="0.3">
      <c r="A9" s="71" t="s">
        <v>18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5" ht="18.75" customHeight="1" x14ac:dyDescent="0.3">
      <c r="A10" s="71" t="s">
        <v>29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5" ht="9" customHeight="1" x14ac:dyDescent="0.3">
      <c r="K11" s="66"/>
      <c r="L11" s="66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105100</v>
      </c>
      <c r="G13" s="3">
        <v>31100</v>
      </c>
      <c r="H13" s="3">
        <v>35000</v>
      </c>
      <c r="I13" s="27"/>
      <c r="J13" s="24">
        <f>SUM(H13:I13)</f>
        <v>35000</v>
      </c>
      <c r="K13" s="14" t="s">
        <v>62</v>
      </c>
      <c r="L13" s="1" t="s">
        <v>32</v>
      </c>
      <c r="M13" s="13"/>
      <c r="N13" s="13"/>
      <c r="O13" s="18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>
        <v>7000</v>
      </c>
      <c r="G14" s="11">
        <v>7000</v>
      </c>
      <c r="H14" s="3">
        <v>35000</v>
      </c>
      <c r="I14" s="3"/>
      <c r="J14" s="24">
        <f t="shared" ref="J14" si="0">SUM(H14:I14)</f>
        <v>35000</v>
      </c>
      <c r="K14" s="14" t="s">
        <v>63</v>
      </c>
      <c r="L14" s="1" t="s">
        <v>64</v>
      </c>
      <c r="M14" s="18"/>
    </row>
    <row r="15" spans="1:15" ht="20.25" customHeight="1" x14ac:dyDescent="0.25">
      <c r="A15" s="67" t="s">
        <v>6</v>
      </c>
      <c r="B15" s="67"/>
      <c r="C15" s="67"/>
      <c r="D15" s="67"/>
      <c r="E15" s="15">
        <f>SUM(E13:E14)</f>
        <v>70000</v>
      </c>
      <c r="F15" s="15">
        <f t="shared" ref="F15:J15" si="1">SUM(F13:F14)</f>
        <v>112100</v>
      </c>
      <c r="G15" s="15">
        <f t="shared" si="1"/>
        <v>38100</v>
      </c>
      <c r="H15" s="15">
        <f t="shared" si="1"/>
        <v>70000</v>
      </c>
      <c r="I15" s="15">
        <f t="shared" si="1"/>
        <v>0</v>
      </c>
      <c r="J15" s="15">
        <f t="shared" si="1"/>
        <v>70000</v>
      </c>
      <c r="K15" s="14" t="s">
        <v>66</v>
      </c>
      <c r="L15" s="52" t="s">
        <v>31</v>
      </c>
    </row>
    <row r="16" spans="1:15" ht="21.75" customHeight="1" x14ac:dyDescent="0.25">
      <c r="A16" s="68" t="s">
        <v>27</v>
      </c>
      <c r="B16" s="68"/>
      <c r="C16" s="68"/>
      <c r="D16" s="68"/>
      <c r="E16" s="68"/>
      <c r="F16" s="68"/>
      <c r="G16" s="68"/>
      <c r="H16" s="68"/>
      <c r="I16" s="68"/>
      <c r="J16" s="25">
        <f>-J15*0.1</f>
        <v>-7000</v>
      </c>
      <c r="K16" s="16"/>
      <c r="L16" s="17"/>
    </row>
    <row r="17" spans="1:12" ht="18.75" x14ac:dyDescent="0.25">
      <c r="A17" s="68" t="s">
        <v>28</v>
      </c>
      <c r="B17" s="68"/>
      <c r="C17" s="68"/>
      <c r="D17" s="68"/>
      <c r="E17" s="68"/>
      <c r="F17" s="68"/>
      <c r="G17" s="68"/>
      <c r="H17" s="68"/>
      <c r="I17" s="68"/>
      <c r="J17" s="26">
        <f>SUM(J15:J16)</f>
        <v>63000</v>
      </c>
    </row>
    <row r="18" spans="1:12" x14ac:dyDescent="0.25">
      <c r="L18" s="18"/>
    </row>
    <row r="19" spans="1:12" x14ac:dyDescent="0.25">
      <c r="F19" s="18"/>
    </row>
    <row r="20" spans="1:12" x14ac:dyDescent="0.25">
      <c r="F20" s="18"/>
      <c r="G20" s="18"/>
      <c r="J20" s="18"/>
    </row>
    <row r="21" spans="1:12" x14ac:dyDescent="0.25">
      <c r="F21" s="18"/>
    </row>
    <row r="22" spans="1:12" x14ac:dyDescent="0.25">
      <c r="H22" s="18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2021-12-15T09:57:03Z</cp:lastPrinted>
  <dcterms:created xsi:type="dcterms:W3CDTF">2013-02-10T07:37:00Z</dcterms:created>
  <dcterms:modified xsi:type="dcterms:W3CDTF">2021-12-15T09:58:51Z</dcterms:modified>
</cp:coreProperties>
</file>