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1\PROPRIETAIRES\AMARA SYLLA\FICHES D'ENCAISSEMENTS\"/>
    </mc:Choice>
  </mc:AlternateContent>
  <bookViews>
    <workbookView xWindow="0" yWindow="0" windowWidth="19200" windowHeight="11595" firstSheet="9" activeTab="12"/>
  </bookViews>
  <sheets>
    <sheet name="DECEMBRE 2020" sheetId="98" r:id="rId1"/>
    <sheet name="JANVIER 2021" sheetId="99" r:id="rId2"/>
    <sheet name="FEVRIER 2021" sheetId="100" r:id="rId3"/>
    <sheet name="MARS 2021" sheetId="101" r:id="rId4"/>
    <sheet name="AVRIL 2021" sheetId="103" r:id="rId5"/>
    <sheet name="MAI 2021" sheetId="104" r:id="rId6"/>
    <sheet name="JUIN 2021" sheetId="105" r:id="rId7"/>
    <sheet name="JUILLET 2021" sheetId="106" r:id="rId8"/>
    <sheet name="AOUT 2021" sheetId="107" r:id="rId9"/>
    <sheet name="SEPTEMBRE 2021" sheetId="108" r:id="rId10"/>
    <sheet name="OCTOBRE 2021" sheetId="109" r:id="rId11"/>
    <sheet name="NOVEMBRE 2021" sheetId="110" r:id="rId12"/>
    <sheet name="DECEMBRE 2021" sheetId="111" r:id="rId13"/>
  </sheets>
  <calcPr calcId="152511"/>
</workbook>
</file>

<file path=xl/calcChain.xml><?xml version="1.0" encoding="utf-8"?>
<calcChain xmlns="http://schemas.openxmlformats.org/spreadsheetml/2006/main">
  <c r="I18" i="111" l="1"/>
  <c r="H18" i="111"/>
  <c r="G18" i="111"/>
  <c r="F18" i="111"/>
  <c r="E18" i="111"/>
  <c r="J17" i="111"/>
  <c r="J16" i="111"/>
  <c r="J15" i="111"/>
  <c r="J14" i="111"/>
  <c r="J13" i="111"/>
  <c r="J20" i="110"/>
  <c r="J19" i="110"/>
  <c r="I18" i="110"/>
  <c r="J18" i="110"/>
  <c r="H18" i="110"/>
  <c r="J14" i="110"/>
  <c r="J15" i="110"/>
  <c r="J16" i="110"/>
  <c r="J17" i="110"/>
  <c r="J13" i="110"/>
  <c r="J18" i="111" l="1"/>
  <c r="J19" i="111"/>
  <c r="J20" i="111" s="1"/>
  <c r="G18" i="110"/>
  <c r="F18" i="110"/>
  <c r="E18" i="110"/>
  <c r="I18" i="109" l="1"/>
  <c r="H18" i="109"/>
  <c r="J14" i="109"/>
  <c r="J18" i="109" s="1"/>
  <c r="J15" i="109"/>
  <c r="J16" i="109"/>
  <c r="J17" i="109"/>
  <c r="J13" i="109"/>
  <c r="J19" i="109" l="1"/>
  <c r="J20" i="109" s="1"/>
  <c r="G18" i="109"/>
  <c r="F18" i="109"/>
  <c r="E18" i="109"/>
  <c r="H18" i="108" l="1"/>
  <c r="I18" i="108"/>
  <c r="J14" i="108"/>
  <c r="J15" i="108"/>
  <c r="J16" i="108"/>
  <c r="J17" i="108"/>
  <c r="J13" i="108"/>
  <c r="E18" i="108"/>
  <c r="J18" i="108" l="1"/>
  <c r="J19" i="108"/>
  <c r="J20" i="108" s="1"/>
  <c r="G18" i="108"/>
  <c r="F18" i="108"/>
  <c r="I17" i="107" l="1"/>
  <c r="H17" i="107"/>
  <c r="J15" i="107"/>
  <c r="J16" i="107"/>
  <c r="J13" i="107"/>
  <c r="J17" i="107" s="1"/>
  <c r="J14" i="107"/>
  <c r="J18" i="107" l="1"/>
  <c r="J19" i="107"/>
  <c r="G17" i="107"/>
  <c r="F17" i="107"/>
  <c r="E17" i="107"/>
  <c r="I17" i="106" l="1"/>
  <c r="H17" i="106"/>
  <c r="J16" i="106"/>
  <c r="J13" i="106"/>
  <c r="J17" i="106" s="1"/>
  <c r="J14" i="106"/>
  <c r="J15" i="106"/>
  <c r="J18" i="106" l="1"/>
  <c r="J19" i="106"/>
  <c r="G17" i="106"/>
  <c r="F17" i="106"/>
  <c r="E17" i="106"/>
  <c r="J13" i="105"/>
  <c r="J14" i="105"/>
  <c r="J15" i="105" l="1"/>
  <c r="I17" i="105" l="1"/>
  <c r="J17" i="105"/>
  <c r="H17" i="105"/>
  <c r="J18" i="105" l="1"/>
  <c r="J19" i="105" s="1"/>
  <c r="G17" i="105"/>
  <c r="F17" i="105"/>
  <c r="E17" i="105"/>
  <c r="J14" i="104"/>
  <c r="H17" i="104" l="1"/>
  <c r="I17" i="104"/>
  <c r="J16" i="104"/>
  <c r="J17" i="104"/>
  <c r="J15" i="104"/>
  <c r="J18" i="104" l="1"/>
  <c r="J19" i="104" s="1"/>
  <c r="G17" i="104"/>
  <c r="F17" i="104"/>
  <c r="E17" i="104"/>
  <c r="I17" i="103"/>
  <c r="H17" i="103"/>
  <c r="G17" i="103"/>
  <c r="F17" i="103"/>
  <c r="E17" i="103"/>
  <c r="J16" i="103"/>
  <c r="J15" i="103"/>
  <c r="J14" i="103"/>
  <c r="J13" i="103"/>
  <c r="J17" i="103" s="1"/>
  <c r="J18" i="103" l="1"/>
  <c r="J20" i="103" s="1"/>
  <c r="F24" i="100" l="1"/>
  <c r="F23" i="99"/>
  <c r="I17" i="101" l="1"/>
  <c r="H17" i="101"/>
  <c r="J13" i="101"/>
  <c r="J17" i="101" s="1"/>
  <c r="J14" i="101"/>
  <c r="J15" i="101"/>
  <c r="J16" i="101"/>
  <c r="J18" i="101" l="1"/>
  <c r="J19" i="101"/>
  <c r="G17" i="101"/>
  <c r="F17" i="101"/>
  <c r="E17" i="101"/>
  <c r="I17" i="100" l="1"/>
  <c r="H17" i="100"/>
  <c r="J14" i="100"/>
  <c r="J15" i="100"/>
  <c r="J16" i="100"/>
  <c r="J13" i="100"/>
  <c r="J17" i="100" l="1"/>
  <c r="G17" i="100"/>
  <c r="F17" i="100"/>
  <c r="E17" i="100"/>
  <c r="J18" i="100" l="1"/>
  <c r="J19" i="100" s="1"/>
  <c r="I17" i="99"/>
  <c r="H17" i="99"/>
  <c r="J15" i="99" l="1"/>
  <c r="J16" i="99"/>
  <c r="J13" i="99"/>
  <c r="J14" i="99"/>
  <c r="J17" i="99" l="1"/>
  <c r="J18" i="99" s="1"/>
  <c r="J19" i="99" s="1"/>
  <c r="G17" i="99" l="1"/>
  <c r="F17" i="99"/>
  <c r="E17" i="99"/>
  <c r="J19" i="98" l="1"/>
  <c r="J18" i="98"/>
  <c r="H17" i="98"/>
  <c r="I17" i="98"/>
  <c r="J17" i="98"/>
  <c r="J13" i="98" l="1"/>
  <c r="J14" i="98"/>
  <c r="J15" i="98"/>
  <c r="J16" i="98"/>
  <c r="G17" i="98" l="1"/>
  <c r="F17" i="98"/>
  <c r="E17" i="98"/>
</calcChain>
</file>

<file path=xl/sharedStrings.xml><?xml version="1.0" encoding="utf-8"?>
<sst xmlns="http://schemas.openxmlformats.org/spreadsheetml/2006/main" count="647" uniqueCount="118">
  <si>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</si>
  <si>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</si>
  <si>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</si>
  <si>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</si>
  <si>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</si>
  <si>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</si>
  <si>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</si>
  <si>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</si>
  <si>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</si>
  <si>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</si>
  <si>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</si>
  <si>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</si>
  <si>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</si>
  <si>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</si>
  <si>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</si>
  <si>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</si>
  <si>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</si>
  <si>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</si>
  <si>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L1</t>
  </si>
  <si>
    <t>L3</t>
  </si>
  <si>
    <t>L4</t>
  </si>
  <si>
    <t>L5</t>
  </si>
  <si>
    <t>PENALITES</t>
  </si>
  <si>
    <t>KOFFI EFFOLY MARC</t>
  </si>
  <si>
    <t>06088951-47645816</t>
  </si>
  <si>
    <t>SANOGO KALIFA</t>
  </si>
  <si>
    <t>Cel. 05 53 76 55 - 59 64 12 44 - 04 02 95 97</t>
  </si>
  <si>
    <t>COMMISSION CCGIM</t>
  </si>
  <si>
    <t>SOMME A VERSER</t>
  </si>
  <si>
    <t>TRAORE MARIAM</t>
  </si>
  <si>
    <t>04177709</t>
  </si>
  <si>
    <t>CORRESPONDANT de Mme TRAORE MARIAM L3 M SANOGO RTI 07 46 07 75</t>
  </si>
  <si>
    <t xml:space="preserve">YOPOUGON NIANGON PETRO IVOIRE LAVAGE: LOT N° 4191 / ÎLOT 118 </t>
  </si>
  <si>
    <t>CENTRE D'IMPOSITION: YOP I</t>
  </si>
  <si>
    <t>06572497</t>
  </si>
  <si>
    <t>CCGIM</t>
  </si>
  <si>
    <t>MTN</t>
  </si>
  <si>
    <t>ESPECES</t>
  </si>
  <si>
    <t>DICKO ADAMA HAMIDOU</t>
  </si>
  <si>
    <t>ORANGE</t>
  </si>
  <si>
    <t>ETAT DES ENCAISSEMENTS 2: MOIS DE DECEMBRE 2020</t>
  </si>
  <si>
    <t>08/12/20</t>
  </si>
  <si>
    <t>10/12/20</t>
  </si>
  <si>
    <t>OM</t>
  </si>
  <si>
    <t>15/12/20</t>
  </si>
  <si>
    <t>ETAT DES ENCAISSEMENTS 2: MOIS DE JANVIER 2021</t>
  </si>
  <si>
    <t>AV 01/2021 OM</t>
  </si>
  <si>
    <t>23/12/20 ESP</t>
  </si>
  <si>
    <t>09/01/21</t>
  </si>
  <si>
    <t>13/01/21</t>
  </si>
  <si>
    <t>12/01/21</t>
  </si>
  <si>
    <t>30/01/21</t>
  </si>
  <si>
    <t>10/02/21</t>
  </si>
  <si>
    <t>14/02/21</t>
  </si>
  <si>
    <t>0506572497</t>
  </si>
  <si>
    <t>ETAT DES ENCAISSEMENTS 2: MOIS DE FEVRIER 2021</t>
  </si>
  <si>
    <t>09/02/21</t>
  </si>
  <si>
    <t>ETAT DES ENCAISSEMENTS 2: MOIS DE MARS 2021</t>
  </si>
  <si>
    <t>AV 02/21 OM</t>
  </si>
  <si>
    <t>10/03/21</t>
  </si>
  <si>
    <t>14/03/21</t>
  </si>
  <si>
    <t>0504177709</t>
  </si>
  <si>
    <t>0506088951-0747645816</t>
  </si>
  <si>
    <t>0788766734</t>
  </si>
  <si>
    <t>PAPA AMARA</t>
  </si>
  <si>
    <t>ETAT DES ENCAISSEMENTS 2: MOIS D'AVRIL 2021</t>
  </si>
  <si>
    <t>16/03/21 ESPECES</t>
  </si>
  <si>
    <t>27/03/21</t>
  </si>
  <si>
    <t>10/04/21</t>
  </si>
  <si>
    <t>15/04/21</t>
  </si>
  <si>
    <t>ETAT DES ENCAISSEMENTS 2: MOIS DE MAI 2021</t>
  </si>
  <si>
    <t>ENCAISSE PAR LE PROPRIETAIRE 09/2020</t>
  </si>
  <si>
    <t>15/04/21 ESP</t>
  </si>
  <si>
    <t>08/05/21</t>
  </si>
  <si>
    <t>13/05/21</t>
  </si>
  <si>
    <t>ETAT DES ENCAISSEMENTS 2: MOIS DE JUIN 2021</t>
  </si>
  <si>
    <t>27/05/21 ESP</t>
  </si>
  <si>
    <t>13/06/21</t>
  </si>
  <si>
    <t>PAPA SYLLA</t>
  </si>
  <si>
    <t>ETAT DES ENCAISSEMENTS 2: MOIS DE JUILLET 2021</t>
  </si>
  <si>
    <t>23/06/21 OM</t>
  </si>
  <si>
    <t>10/07/21</t>
  </si>
  <si>
    <t>15/07/21</t>
  </si>
  <si>
    <t>ETAT DES ENCAISSEMENTS 2: MOIS D'AOUT 2021</t>
  </si>
  <si>
    <t>A LIBERE LE STUDIO LE 19 JUILLET 2021</t>
  </si>
  <si>
    <t>YAO BENEDICTE AKISSI</t>
  </si>
  <si>
    <t>0709797008</t>
  </si>
  <si>
    <t>A PAYE LE 05/08/2021 230 000 F (2 MOIS D'AVANCE+2 MOIS DE CAUTION+COMMISSION CGIM+ MUTATION SODECI)</t>
  </si>
  <si>
    <t>CAUTION GEREE PAR LE PROPRIETAIRE</t>
  </si>
  <si>
    <t>11/08/21</t>
  </si>
  <si>
    <t>15/08/21</t>
  </si>
  <si>
    <t>ETAT DES ENCAISSEMENTS 2: MOIS DE SEPTEMBRE 2021</t>
  </si>
  <si>
    <t>YAO BENEDICTE AKASSI</t>
  </si>
  <si>
    <t>L32</t>
  </si>
  <si>
    <t>NOMBRE IBRAHIM</t>
  </si>
  <si>
    <t>EST RENTRE DEPUIS JANVIER 2021- A PAYE 4 X 35 000 F A M AMARA SYLLA ET ENCAISSE PAR LE FILS  SYLLA JUSQU'A FIN AOUT 2021</t>
  </si>
  <si>
    <t>0505997614-0707613018</t>
  </si>
  <si>
    <t>11/09/21</t>
  </si>
  <si>
    <t>15/09/21</t>
  </si>
  <si>
    <t>10/09/21</t>
  </si>
  <si>
    <t>05/08/21</t>
  </si>
  <si>
    <t>AV 09+10/21</t>
  </si>
  <si>
    <t>CAUTION GEREE PAR LE PROPRIETAIRE - EST RENTREE LE 20/08/2021</t>
  </si>
  <si>
    <t>ETAT DES ENCAISSEMENTS 2: MOIS D'OCTOBRE 2021</t>
  </si>
  <si>
    <t>CAUTION GEREE PAR LE PROPRIETAIRE - EST RENTREE LE 20/08/2021 - MUTATION FAITE A 17349 LE 04/10/2021 - REMISE DE 12 650 F</t>
  </si>
  <si>
    <t>11/10/21</t>
  </si>
  <si>
    <t>14/10/21</t>
  </si>
  <si>
    <t>ETAT DES ENCAISSEMENTS 2: MOIS DE NOVEMBRE 2021</t>
  </si>
  <si>
    <t>10/11/21</t>
  </si>
  <si>
    <t>PROPRIETAIRE</t>
  </si>
  <si>
    <t>12/11/21</t>
  </si>
  <si>
    <t>WAVE</t>
  </si>
  <si>
    <t>15/11/21</t>
  </si>
  <si>
    <t>ETAT DES ENCAISSEMENTS 2: MOIS DE DECEMBRE 2021</t>
  </si>
  <si>
    <t>20/11/21</t>
  </si>
  <si>
    <t>06/12/21</t>
  </si>
  <si>
    <t>10/12/21</t>
  </si>
  <si>
    <t>15/12/21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</si>
</sst>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49" fontId="0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49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64" fontId="1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164" fontId="11" fillId="2" borderId="2" xfId="0" applyNumberFormat="1" applyFont="1" applyFill="1" applyBorder="1" applyAlignment="1">
      <alignment horizontal="center" vertical="center"/>
    </xf>
    <xf numFmtId="164" fontId="11" fillId="2" borderId="4" xfId="0" applyNumberFormat="1" applyFont="1" applyFill="1" applyBorder="1" applyAlignment="1">
      <alignment horizontal="center" vertical="center"/>
    </xf>
    <xf numFmtId="164" fontId="11" fillId="2" borderId="3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164" fontId="6" fillId="2" borderId="2" xfId="0" applyNumberFormat="1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F32" sqref="F3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78" t="s">
        <v>40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6" ht="6" customHeight="1" x14ac:dyDescent="0.3">
      <c r="E5" s="5"/>
      <c r="I5" s="5"/>
    </row>
    <row r="6" spans="1:16" ht="18.75" customHeight="1" x14ac:dyDescent="0.4">
      <c r="C6" s="79" t="s">
        <v>15</v>
      </c>
      <c r="D6" s="79"/>
      <c r="E6" s="79"/>
      <c r="F6" s="79"/>
      <c r="G6" s="79"/>
      <c r="H6" s="79"/>
      <c r="I6" s="79"/>
      <c r="J6" s="80" t="s">
        <v>16</v>
      </c>
      <c r="K6" s="80"/>
      <c r="L6" s="32"/>
    </row>
    <row r="7" spans="1:16" ht="18.75" x14ac:dyDescent="0.3">
      <c r="D7" s="32" t="s">
        <v>17</v>
      </c>
      <c r="E7" s="32"/>
      <c r="F7" s="81" t="s">
        <v>26</v>
      </c>
      <c r="G7" s="81"/>
      <c r="H7" s="81"/>
      <c r="I7" s="81"/>
      <c r="J7" s="81"/>
      <c r="K7" s="81"/>
      <c r="L7" s="81"/>
    </row>
    <row r="8" spans="1:16" ht="4.5" customHeight="1" x14ac:dyDescent="0.3">
      <c r="A8" s="4"/>
      <c r="D8" s="32"/>
      <c r="E8" s="32"/>
      <c r="F8" s="32"/>
      <c r="G8" s="32"/>
      <c r="H8" s="32"/>
      <c r="I8" s="32"/>
      <c r="J8" s="32"/>
      <c r="K8" s="33"/>
      <c r="L8" s="33"/>
    </row>
    <row r="9" spans="1:16" ht="18.75" customHeight="1" x14ac:dyDescent="0.3">
      <c r="A9" s="80" t="s">
        <v>32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6" ht="18.75" customHeight="1" x14ac:dyDescent="0.3">
      <c r="A10" s="80" t="s">
        <v>33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N10" s="20"/>
    </row>
    <row r="11" spans="1:16" ht="6.75" customHeight="1" x14ac:dyDescent="0.3">
      <c r="K11" s="82"/>
      <c r="L11" s="82"/>
    </row>
    <row r="12" spans="1:16" x14ac:dyDescent="0.25">
      <c r="A12" s="6" t="s">
        <v>0</v>
      </c>
      <c r="B12" s="2" t="s">
        <v>1</v>
      </c>
      <c r="C12" s="6" t="s">
        <v>10</v>
      </c>
      <c r="D12" s="29" t="s">
        <v>9</v>
      </c>
      <c r="E12" s="2" t="s">
        <v>2</v>
      </c>
      <c r="F12" s="2" t="s">
        <v>3</v>
      </c>
      <c r="G12" s="2" t="s">
        <v>22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6" ht="15.75" x14ac:dyDescent="0.25">
      <c r="A13" s="24">
        <v>1</v>
      </c>
      <c r="B13" s="27" t="s">
        <v>38</v>
      </c>
      <c r="C13" s="1" t="s">
        <v>18</v>
      </c>
      <c r="D13" s="30">
        <v>88766734</v>
      </c>
      <c r="E13" s="12">
        <v>35000</v>
      </c>
      <c r="F13" s="3">
        <v>50500</v>
      </c>
      <c r="G13" s="3">
        <v>10500</v>
      </c>
      <c r="H13" s="12">
        <v>35000</v>
      </c>
      <c r="I13" s="12"/>
      <c r="J13" s="12">
        <f t="shared" ref="J13:J15" si="0">H13+I13</f>
        <v>35000</v>
      </c>
      <c r="K13" s="18" t="s">
        <v>42</v>
      </c>
      <c r="L13" s="21" t="s">
        <v>43</v>
      </c>
      <c r="N13" s="14"/>
      <c r="O13" s="14"/>
      <c r="P13" s="22"/>
    </row>
    <row r="14" spans="1:16" ht="15.75" x14ac:dyDescent="0.25">
      <c r="A14" s="24">
        <v>2</v>
      </c>
      <c r="B14" s="27" t="s">
        <v>29</v>
      </c>
      <c r="C14" s="1" t="s">
        <v>19</v>
      </c>
      <c r="D14" s="7" t="s">
        <v>30</v>
      </c>
      <c r="E14" s="3">
        <v>35000</v>
      </c>
      <c r="F14" s="3">
        <v>44500</v>
      </c>
      <c r="G14" s="3">
        <v>24500</v>
      </c>
      <c r="H14" s="3"/>
      <c r="I14" s="3"/>
      <c r="J14" s="12">
        <f t="shared" si="0"/>
        <v>0</v>
      </c>
      <c r="K14" s="18"/>
      <c r="L14" s="21"/>
      <c r="N14" s="22"/>
      <c r="O14" s="22"/>
      <c r="P14" s="22"/>
    </row>
    <row r="15" spans="1:16" ht="18" customHeight="1" x14ac:dyDescent="0.25">
      <c r="A15" s="24">
        <v>3</v>
      </c>
      <c r="B15" s="27" t="s">
        <v>23</v>
      </c>
      <c r="C15" s="1" t="s">
        <v>21</v>
      </c>
      <c r="D15" s="11" t="s">
        <v>24</v>
      </c>
      <c r="E15" s="12">
        <v>35000</v>
      </c>
      <c r="F15" s="12">
        <v>298700</v>
      </c>
      <c r="G15" s="12">
        <v>68700</v>
      </c>
      <c r="H15" s="3"/>
      <c r="I15" s="12"/>
      <c r="J15" s="12">
        <f t="shared" si="0"/>
        <v>0</v>
      </c>
      <c r="K15" s="18"/>
      <c r="L15" s="21"/>
      <c r="N15" s="23"/>
      <c r="O15" s="22"/>
      <c r="P15" s="22"/>
    </row>
    <row r="16" spans="1:16" ht="18" customHeight="1" x14ac:dyDescent="0.25">
      <c r="A16" s="24">
        <v>4</v>
      </c>
      <c r="B16" s="27" t="s">
        <v>25</v>
      </c>
      <c r="C16" s="1" t="s">
        <v>20</v>
      </c>
      <c r="D16" s="7" t="s">
        <v>34</v>
      </c>
      <c r="E16" s="12">
        <v>35000</v>
      </c>
      <c r="F16" s="12"/>
      <c r="G16" s="12">
        <v>5500</v>
      </c>
      <c r="H16" s="12">
        <v>35000</v>
      </c>
      <c r="I16" s="12"/>
      <c r="J16" s="12">
        <f>H16+I16</f>
        <v>35000</v>
      </c>
      <c r="K16" s="18" t="s">
        <v>41</v>
      </c>
      <c r="L16" s="26" t="s">
        <v>46</v>
      </c>
      <c r="N16" s="22"/>
      <c r="O16" s="23"/>
      <c r="P16" s="22"/>
    </row>
    <row r="17" spans="1:14" ht="20.25" customHeight="1" x14ac:dyDescent="0.25">
      <c r="A17" s="83" t="s">
        <v>6</v>
      </c>
      <c r="B17" s="83"/>
      <c r="C17" s="83"/>
      <c r="D17" s="83"/>
      <c r="E17" s="19">
        <f t="shared" ref="E17:J17" si="1">SUM(E13:E16)</f>
        <v>140000</v>
      </c>
      <c r="F17" s="19">
        <f t="shared" si="1"/>
        <v>393700</v>
      </c>
      <c r="G17" s="25">
        <f t="shared" si="1"/>
        <v>109200</v>
      </c>
      <c r="H17" s="25">
        <f t="shared" si="1"/>
        <v>70000</v>
      </c>
      <c r="I17" s="25">
        <f t="shared" si="1"/>
        <v>0</v>
      </c>
      <c r="J17" s="25">
        <f t="shared" si="1"/>
        <v>70000</v>
      </c>
      <c r="K17" s="18" t="s">
        <v>44</v>
      </c>
      <c r="L17" s="34" t="s">
        <v>35</v>
      </c>
      <c r="N17" s="20"/>
    </row>
    <row r="18" spans="1:14" ht="20.25" customHeight="1" x14ac:dyDescent="0.25">
      <c r="A18" s="84" t="s">
        <v>27</v>
      </c>
      <c r="B18" s="84"/>
      <c r="C18" s="84"/>
      <c r="D18" s="84"/>
      <c r="E18" s="84"/>
      <c r="F18" s="84"/>
      <c r="G18" s="84"/>
      <c r="H18" s="84"/>
      <c r="I18" s="84"/>
      <c r="J18" s="31">
        <f>-J17*0.1</f>
        <v>-7000</v>
      </c>
      <c r="K18" s="15"/>
      <c r="L18" s="16"/>
    </row>
    <row r="19" spans="1:14" ht="20.25" customHeight="1" x14ac:dyDescent="0.25">
      <c r="A19" s="85" t="s">
        <v>28</v>
      </c>
      <c r="B19" s="86"/>
      <c r="C19" s="86"/>
      <c r="D19" s="86"/>
      <c r="E19" s="86"/>
      <c r="F19" s="86"/>
      <c r="G19" s="86"/>
      <c r="H19" s="86"/>
      <c r="I19" s="87"/>
      <c r="J19" s="19">
        <f>SUM(J17:J18)</f>
        <v>63000</v>
      </c>
      <c r="K19" s="15"/>
      <c r="L19" s="16"/>
      <c r="M19" s="20"/>
      <c r="N19" s="20"/>
    </row>
    <row r="20" spans="1:14" ht="7.5" customHeight="1" x14ac:dyDescent="0.25">
      <c r="A20" s="13"/>
      <c r="B20" s="13"/>
      <c r="C20" s="13"/>
      <c r="D20" s="13"/>
      <c r="E20" s="17"/>
      <c r="F20" s="17"/>
      <c r="G20" s="17"/>
      <c r="H20" s="17"/>
      <c r="I20" s="17"/>
      <c r="J20" s="17"/>
      <c r="K20" s="15"/>
      <c r="L20" s="16"/>
      <c r="M20" s="20"/>
    </row>
    <row r="21" spans="1:14" ht="15" customHeight="1" x14ac:dyDescent="0.25">
      <c r="A21" s="88" t="s">
        <v>31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ht="10.5" customHeight="1" x14ac:dyDescent="0.2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4" x14ac:dyDescent="0.25">
      <c r="H23" s="20"/>
    </row>
    <row r="24" spans="1:14" x14ac:dyDescent="0.25">
      <c r="F24" s="20"/>
      <c r="H24" s="20"/>
    </row>
    <row r="25" spans="1:14" x14ac:dyDescent="0.25">
      <c r="F25" s="20"/>
      <c r="H25" s="20"/>
    </row>
    <row r="26" spans="1:14" x14ac:dyDescent="0.25">
      <c r="H26" s="20"/>
    </row>
  </sheetData>
  <mergeCells count="12">
    <mergeCell ref="A22:L22"/>
    <mergeCell ref="A4:L4"/>
    <mergeCell ref="C6:I6"/>
    <mergeCell ref="J6:K6"/>
    <mergeCell ref="F7:L7"/>
    <mergeCell ref="A9:L9"/>
    <mergeCell ref="A10:L10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H18" sqref="H18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78" t="s">
        <v>91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6" ht="6" customHeight="1" x14ac:dyDescent="0.3">
      <c r="E5" s="5"/>
      <c r="I5" s="5"/>
    </row>
    <row r="6" spans="1:16" ht="18.75" customHeight="1" x14ac:dyDescent="0.4">
      <c r="C6" s="79" t="s">
        <v>15</v>
      </c>
      <c r="D6" s="79"/>
      <c r="E6" s="79"/>
      <c r="F6" s="79"/>
      <c r="G6" s="79"/>
      <c r="H6" s="79"/>
      <c r="I6" s="79"/>
      <c r="J6" s="80" t="s">
        <v>16</v>
      </c>
      <c r="K6" s="80"/>
      <c r="L6" s="64"/>
    </row>
    <row r="7" spans="1:16" ht="18.75" x14ac:dyDescent="0.3">
      <c r="D7" s="64" t="s">
        <v>17</v>
      </c>
      <c r="E7" s="64"/>
      <c r="F7" s="81" t="s">
        <v>26</v>
      </c>
      <c r="G7" s="81"/>
      <c r="H7" s="81"/>
      <c r="I7" s="81"/>
      <c r="J7" s="81"/>
      <c r="K7" s="81"/>
      <c r="L7" s="81"/>
    </row>
    <row r="8" spans="1:16" ht="4.5" customHeight="1" x14ac:dyDescent="0.3">
      <c r="A8" s="4"/>
      <c r="D8" s="64"/>
      <c r="E8" s="64"/>
      <c r="F8" s="64"/>
      <c r="G8" s="64"/>
      <c r="H8" s="64"/>
      <c r="I8" s="64"/>
      <c r="J8" s="64"/>
      <c r="K8" s="65"/>
      <c r="L8" s="65"/>
    </row>
    <row r="9" spans="1:16" ht="18.75" customHeight="1" x14ac:dyDescent="0.3">
      <c r="A9" s="80" t="s">
        <v>32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6" ht="18.75" customHeight="1" x14ac:dyDescent="0.3">
      <c r="A10" s="80" t="s">
        <v>33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N10" s="20"/>
    </row>
    <row r="11" spans="1:16" ht="6.75" customHeight="1" x14ac:dyDescent="0.3">
      <c r="K11" s="82"/>
      <c r="L11" s="82"/>
    </row>
    <row r="12" spans="1:16" x14ac:dyDescent="0.25">
      <c r="A12" s="6" t="s">
        <v>0</v>
      </c>
      <c r="B12" s="2" t="s">
        <v>1</v>
      </c>
      <c r="C12" s="6" t="s">
        <v>10</v>
      </c>
      <c r="D12" s="29" t="s">
        <v>9</v>
      </c>
      <c r="E12" s="2" t="s">
        <v>2</v>
      </c>
      <c r="F12" s="2" t="s">
        <v>3</v>
      </c>
      <c r="G12" s="2" t="s">
        <v>22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6" ht="18.75" x14ac:dyDescent="0.25">
      <c r="A13" s="24">
        <v>1</v>
      </c>
      <c r="B13" s="27" t="s">
        <v>38</v>
      </c>
      <c r="C13" s="1" t="s">
        <v>18</v>
      </c>
      <c r="D13" s="47" t="s">
        <v>63</v>
      </c>
      <c r="E13" s="12">
        <v>35000</v>
      </c>
      <c r="F13" s="3">
        <v>56000</v>
      </c>
      <c r="G13" s="3">
        <v>21000</v>
      </c>
      <c r="H13" s="3">
        <v>35000</v>
      </c>
      <c r="I13" s="12"/>
      <c r="J13" s="41">
        <f>SUM(H13:I13)</f>
        <v>35000</v>
      </c>
      <c r="K13" s="18" t="s">
        <v>99</v>
      </c>
      <c r="L13" s="21" t="s">
        <v>78</v>
      </c>
      <c r="M13" s="20"/>
      <c r="N13" s="14"/>
      <c r="O13" s="14"/>
      <c r="P13" s="22"/>
    </row>
    <row r="14" spans="1:16" ht="18.75" x14ac:dyDescent="0.25">
      <c r="A14" s="24">
        <v>2</v>
      </c>
      <c r="B14" s="27" t="s">
        <v>29</v>
      </c>
      <c r="C14" s="1" t="s">
        <v>19</v>
      </c>
      <c r="D14" s="47" t="s">
        <v>61</v>
      </c>
      <c r="E14" s="3">
        <v>35000</v>
      </c>
      <c r="F14" s="3">
        <v>129500</v>
      </c>
      <c r="G14" s="3">
        <v>28000</v>
      </c>
      <c r="H14" s="3"/>
      <c r="I14" s="3"/>
      <c r="J14" s="41">
        <f t="shared" ref="J14:J17" si="0">SUM(H14:I14)</f>
        <v>0</v>
      </c>
      <c r="K14" s="18"/>
      <c r="L14" s="21"/>
      <c r="M14" s="20"/>
      <c r="N14" s="22"/>
      <c r="O14" s="22"/>
      <c r="P14" s="22"/>
    </row>
    <row r="15" spans="1:16" ht="18.75" x14ac:dyDescent="0.25">
      <c r="A15" s="24">
        <v>3</v>
      </c>
      <c r="B15" s="27" t="s">
        <v>94</v>
      </c>
      <c r="C15" s="1" t="s">
        <v>93</v>
      </c>
      <c r="D15" s="47" t="s">
        <v>96</v>
      </c>
      <c r="E15" s="12">
        <v>40000</v>
      </c>
      <c r="F15" s="3"/>
      <c r="G15" s="3"/>
      <c r="H15" s="3"/>
      <c r="I15" s="3"/>
      <c r="J15" s="41">
        <f t="shared" si="0"/>
        <v>0</v>
      </c>
      <c r="K15" s="18"/>
      <c r="L15" s="21"/>
      <c r="M15" s="20"/>
      <c r="N15" s="22"/>
      <c r="O15" s="22"/>
      <c r="P15" s="22"/>
    </row>
    <row r="16" spans="1:16" ht="18" customHeight="1" x14ac:dyDescent="0.25">
      <c r="A16" s="24">
        <v>4</v>
      </c>
      <c r="B16" s="27" t="s">
        <v>92</v>
      </c>
      <c r="C16" s="1" t="s">
        <v>21</v>
      </c>
      <c r="D16" s="48" t="s">
        <v>86</v>
      </c>
      <c r="E16" s="12">
        <v>40000</v>
      </c>
      <c r="F16" s="12"/>
      <c r="G16" s="8"/>
      <c r="H16" s="3">
        <v>40000</v>
      </c>
      <c r="I16" s="12">
        <v>40000</v>
      </c>
      <c r="J16" s="41">
        <f t="shared" si="0"/>
        <v>80000</v>
      </c>
      <c r="K16" s="18" t="s">
        <v>100</v>
      </c>
      <c r="L16" s="21" t="s">
        <v>78</v>
      </c>
      <c r="M16" s="20" t="s">
        <v>101</v>
      </c>
      <c r="N16" s="23"/>
      <c r="O16" s="22"/>
      <c r="P16" s="22"/>
    </row>
    <row r="17" spans="1:16" ht="18" customHeight="1" x14ac:dyDescent="0.25">
      <c r="A17" s="24">
        <v>5</v>
      </c>
      <c r="B17" s="27" t="s">
        <v>25</v>
      </c>
      <c r="C17" s="1" t="s">
        <v>20</v>
      </c>
      <c r="D17" s="47" t="s">
        <v>54</v>
      </c>
      <c r="E17" s="12">
        <v>35000</v>
      </c>
      <c r="F17" s="12">
        <v>163000</v>
      </c>
      <c r="G17" s="12">
        <v>23000</v>
      </c>
      <c r="H17" s="12">
        <v>35000</v>
      </c>
      <c r="I17" s="12"/>
      <c r="J17" s="41">
        <f t="shared" si="0"/>
        <v>35000</v>
      </c>
      <c r="K17" s="18" t="s">
        <v>97</v>
      </c>
      <c r="L17" s="21" t="s">
        <v>39</v>
      </c>
      <c r="M17" s="20"/>
      <c r="N17" s="22"/>
      <c r="O17" s="23"/>
      <c r="P17" s="22"/>
    </row>
    <row r="18" spans="1:16" ht="20.25" customHeight="1" x14ac:dyDescent="0.25">
      <c r="A18" s="83" t="s">
        <v>6</v>
      </c>
      <c r="B18" s="83"/>
      <c r="C18" s="83"/>
      <c r="D18" s="83"/>
      <c r="E18" s="19">
        <f>SUM(E13:E17)</f>
        <v>185000</v>
      </c>
      <c r="F18" s="19">
        <f t="shared" ref="F18:J18" si="1">SUM(F13:F17)</f>
        <v>348500</v>
      </c>
      <c r="G18" s="25">
        <f t="shared" si="1"/>
        <v>72000</v>
      </c>
      <c r="H18" s="25">
        <f t="shared" si="1"/>
        <v>110000</v>
      </c>
      <c r="I18" s="25">
        <f t="shared" si="1"/>
        <v>40000</v>
      </c>
      <c r="J18" s="70">
        <f t="shared" si="1"/>
        <v>150000</v>
      </c>
      <c r="K18" s="18" t="s">
        <v>98</v>
      </c>
      <c r="L18" s="66" t="s">
        <v>35</v>
      </c>
      <c r="N18" s="20"/>
    </row>
    <row r="19" spans="1:16" ht="20.25" customHeight="1" x14ac:dyDescent="0.25">
      <c r="A19" s="84" t="s">
        <v>27</v>
      </c>
      <c r="B19" s="84"/>
      <c r="C19" s="84"/>
      <c r="D19" s="84"/>
      <c r="E19" s="84"/>
      <c r="F19" s="84"/>
      <c r="G19" s="84"/>
      <c r="H19" s="84"/>
      <c r="I19" s="84"/>
      <c r="J19" s="43">
        <f>-J18*0.1</f>
        <v>-15000</v>
      </c>
      <c r="K19" s="15"/>
      <c r="L19" s="16"/>
    </row>
    <row r="20" spans="1:16" ht="20.25" customHeight="1" x14ac:dyDescent="0.25">
      <c r="A20" s="85" t="s">
        <v>28</v>
      </c>
      <c r="B20" s="86"/>
      <c r="C20" s="86"/>
      <c r="D20" s="86"/>
      <c r="E20" s="86"/>
      <c r="F20" s="86"/>
      <c r="G20" s="86"/>
      <c r="H20" s="86"/>
      <c r="I20" s="87"/>
      <c r="J20" s="42">
        <f>SUM(J18:J19)</f>
        <v>135000</v>
      </c>
      <c r="K20" s="15"/>
      <c r="L20" s="16"/>
      <c r="M20" s="20"/>
      <c r="N20" s="20"/>
    </row>
    <row r="21" spans="1:16" ht="7.5" customHeight="1" x14ac:dyDescent="0.25">
      <c r="A21" s="13"/>
      <c r="B21" s="13"/>
      <c r="C21" s="13"/>
      <c r="D21" s="13"/>
      <c r="E21" s="17"/>
      <c r="F21" s="17"/>
      <c r="G21" s="17"/>
      <c r="H21" s="17"/>
      <c r="I21" s="17"/>
      <c r="J21" s="17"/>
      <c r="K21" s="15"/>
      <c r="L21" s="16"/>
      <c r="M21" s="20"/>
    </row>
    <row r="22" spans="1:16" ht="15" customHeight="1" x14ac:dyDescent="0.25">
      <c r="A22" s="88" t="s">
        <v>31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</row>
    <row r="23" spans="1:16" ht="10.5" customHeight="1" x14ac:dyDescent="0.2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1:16" ht="18.75" customHeight="1" x14ac:dyDescent="0.25">
      <c r="A24" s="24">
        <v>3</v>
      </c>
      <c r="B24" s="27" t="s">
        <v>23</v>
      </c>
      <c r="C24" s="1" t="s">
        <v>21</v>
      </c>
      <c r="D24" s="48" t="s">
        <v>62</v>
      </c>
      <c r="E24" s="12">
        <v>548900</v>
      </c>
      <c r="F24" s="8">
        <v>128900</v>
      </c>
      <c r="G24" s="62" t="s">
        <v>84</v>
      </c>
      <c r="H24" s="63"/>
      <c r="I24" s="63"/>
      <c r="J24" s="63"/>
      <c r="K24" s="63"/>
      <c r="L24" s="63"/>
      <c r="M24" s="22"/>
    </row>
    <row r="25" spans="1:16" ht="5.25" customHeight="1" x14ac:dyDescent="0.25">
      <c r="F25" s="20"/>
      <c r="G25" s="20"/>
      <c r="H25" s="20"/>
    </row>
    <row r="26" spans="1:16" ht="18.75" customHeight="1" x14ac:dyDescent="0.25">
      <c r="A26" s="24">
        <v>3</v>
      </c>
      <c r="B26" s="27" t="s">
        <v>85</v>
      </c>
      <c r="C26" s="1" t="s">
        <v>21</v>
      </c>
      <c r="D26" s="48" t="s">
        <v>86</v>
      </c>
      <c r="E26" s="89" t="s">
        <v>87</v>
      </c>
      <c r="F26" s="90"/>
      <c r="G26" s="90"/>
      <c r="H26" s="90"/>
      <c r="I26" s="90"/>
      <c r="J26" s="90"/>
      <c r="K26" s="90"/>
      <c r="L26" s="91"/>
    </row>
    <row r="27" spans="1:16" x14ac:dyDescent="0.25">
      <c r="A27" s="92" t="s">
        <v>102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</row>
    <row r="28" spans="1:16" ht="5.25" customHeight="1" x14ac:dyDescent="0.25"/>
    <row r="29" spans="1:16" ht="18.75" customHeight="1" x14ac:dyDescent="0.25">
      <c r="A29" s="24">
        <v>3</v>
      </c>
      <c r="B29" s="27" t="s">
        <v>94</v>
      </c>
      <c r="C29" s="1" t="s">
        <v>93</v>
      </c>
      <c r="D29" s="93" t="s">
        <v>95</v>
      </c>
      <c r="E29" s="94"/>
      <c r="F29" s="94"/>
      <c r="G29" s="94"/>
      <c r="H29" s="94"/>
      <c r="I29" s="94"/>
      <c r="J29" s="94"/>
      <c r="K29" s="94"/>
      <c r="L29" s="95"/>
    </row>
  </sheetData>
  <mergeCells count="15">
    <mergeCell ref="A10:L10"/>
    <mergeCell ref="A4:L4"/>
    <mergeCell ref="C6:I6"/>
    <mergeCell ref="J6:K6"/>
    <mergeCell ref="F7:L7"/>
    <mergeCell ref="A9:L9"/>
    <mergeCell ref="D29:L29"/>
    <mergeCell ref="E26:L26"/>
    <mergeCell ref="A27:L27"/>
    <mergeCell ref="K11:L11"/>
    <mergeCell ref="A18:D18"/>
    <mergeCell ref="A19:I19"/>
    <mergeCell ref="A20:I20"/>
    <mergeCell ref="A22:L22"/>
    <mergeCell ref="A23:L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M33" sqref="M33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78" t="s">
        <v>103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6" ht="6" customHeight="1" x14ac:dyDescent="0.3">
      <c r="E5" s="5"/>
      <c r="I5" s="5"/>
    </row>
    <row r="6" spans="1:16" ht="18.75" customHeight="1" x14ac:dyDescent="0.4">
      <c r="C6" s="79" t="s">
        <v>15</v>
      </c>
      <c r="D6" s="79"/>
      <c r="E6" s="79"/>
      <c r="F6" s="79"/>
      <c r="G6" s="79"/>
      <c r="H6" s="79"/>
      <c r="I6" s="79"/>
      <c r="J6" s="80" t="s">
        <v>16</v>
      </c>
      <c r="K6" s="80"/>
      <c r="L6" s="67"/>
    </row>
    <row r="7" spans="1:16" ht="18.75" x14ac:dyDescent="0.3">
      <c r="D7" s="67" t="s">
        <v>17</v>
      </c>
      <c r="E7" s="67"/>
      <c r="F7" s="81" t="s">
        <v>26</v>
      </c>
      <c r="G7" s="81"/>
      <c r="H7" s="81"/>
      <c r="I7" s="81"/>
      <c r="J7" s="81"/>
      <c r="K7" s="81"/>
      <c r="L7" s="81"/>
    </row>
    <row r="8" spans="1:16" ht="4.5" customHeight="1" x14ac:dyDescent="0.3">
      <c r="A8" s="4"/>
      <c r="D8" s="67"/>
      <c r="E8" s="67"/>
      <c r="F8" s="67"/>
      <c r="G8" s="67"/>
      <c r="H8" s="67"/>
      <c r="I8" s="67"/>
      <c r="J8" s="67"/>
      <c r="K8" s="68"/>
      <c r="L8" s="68"/>
    </row>
    <row r="9" spans="1:16" ht="18.75" customHeight="1" x14ac:dyDescent="0.3">
      <c r="A9" s="80" t="s">
        <v>32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6" ht="18.75" customHeight="1" x14ac:dyDescent="0.3">
      <c r="A10" s="80" t="s">
        <v>33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N10" s="20"/>
    </row>
    <row r="11" spans="1:16" ht="6.75" customHeight="1" x14ac:dyDescent="0.3">
      <c r="K11" s="82"/>
      <c r="L11" s="82"/>
    </row>
    <row r="12" spans="1:16" x14ac:dyDescent="0.25">
      <c r="A12" s="6" t="s">
        <v>0</v>
      </c>
      <c r="B12" s="2" t="s">
        <v>1</v>
      </c>
      <c r="C12" s="6" t="s">
        <v>10</v>
      </c>
      <c r="D12" s="29" t="s">
        <v>9</v>
      </c>
      <c r="E12" s="2" t="s">
        <v>2</v>
      </c>
      <c r="F12" s="2" t="s">
        <v>3</v>
      </c>
      <c r="G12" s="2" t="s">
        <v>22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6" ht="18.75" x14ac:dyDescent="0.25">
      <c r="A13" s="24">
        <v>1</v>
      </c>
      <c r="B13" s="27" t="s">
        <v>38</v>
      </c>
      <c r="C13" s="1" t="s">
        <v>18</v>
      </c>
      <c r="D13" s="47" t="s">
        <v>63</v>
      </c>
      <c r="E13" s="12">
        <v>35000</v>
      </c>
      <c r="F13" s="3">
        <v>56000</v>
      </c>
      <c r="G13" s="3">
        <v>21000</v>
      </c>
      <c r="H13" s="3">
        <v>0</v>
      </c>
      <c r="I13" s="12"/>
      <c r="J13" s="41">
        <f>H13+I13</f>
        <v>0</v>
      </c>
      <c r="K13" s="18"/>
      <c r="L13" s="21"/>
      <c r="M13" s="20"/>
      <c r="N13" s="14"/>
      <c r="O13" s="14"/>
      <c r="P13" s="22"/>
    </row>
    <row r="14" spans="1:16" ht="18.75" x14ac:dyDescent="0.25">
      <c r="A14" s="24">
        <v>2</v>
      </c>
      <c r="B14" s="27" t="s">
        <v>29</v>
      </c>
      <c r="C14" s="1" t="s">
        <v>19</v>
      </c>
      <c r="D14" s="47" t="s">
        <v>61</v>
      </c>
      <c r="E14" s="3">
        <v>35000</v>
      </c>
      <c r="F14" s="3">
        <v>168000</v>
      </c>
      <c r="G14" s="3">
        <v>31500</v>
      </c>
      <c r="H14" s="3">
        <v>35000</v>
      </c>
      <c r="I14" s="3">
        <v>70000</v>
      </c>
      <c r="J14" s="41">
        <f t="shared" ref="J14:J17" si="0">H14+I14</f>
        <v>105000</v>
      </c>
      <c r="K14" s="18" t="s">
        <v>105</v>
      </c>
      <c r="L14" s="21" t="s">
        <v>37</v>
      </c>
      <c r="M14" s="20"/>
      <c r="N14" s="22"/>
      <c r="O14" s="22"/>
      <c r="P14" s="22"/>
    </row>
    <row r="15" spans="1:16" ht="18.75" x14ac:dyDescent="0.25">
      <c r="A15" s="24">
        <v>3</v>
      </c>
      <c r="B15" s="27" t="s">
        <v>94</v>
      </c>
      <c r="C15" s="1" t="s">
        <v>93</v>
      </c>
      <c r="D15" s="47" t="s">
        <v>96</v>
      </c>
      <c r="E15" s="12">
        <v>40000</v>
      </c>
      <c r="F15" s="3">
        <v>44000</v>
      </c>
      <c r="G15" s="3">
        <v>4000</v>
      </c>
      <c r="H15" s="3"/>
      <c r="I15" s="3"/>
      <c r="J15" s="41">
        <f t="shared" si="0"/>
        <v>0</v>
      </c>
      <c r="K15" s="18"/>
      <c r="L15" s="21"/>
      <c r="M15" s="20"/>
      <c r="N15" s="22"/>
      <c r="O15" s="22"/>
      <c r="P15" s="22"/>
    </row>
    <row r="16" spans="1:16" ht="18" customHeight="1" x14ac:dyDescent="0.25">
      <c r="A16" s="24">
        <v>4</v>
      </c>
      <c r="B16" s="27" t="s">
        <v>92</v>
      </c>
      <c r="C16" s="1" t="s">
        <v>21</v>
      </c>
      <c r="D16" s="48" t="s">
        <v>86</v>
      </c>
      <c r="E16" s="12">
        <v>40000</v>
      </c>
      <c r="F16" s="12"/>
      <c r="G16" s="8"/>
      <c r="H16" s="3"/>
      <c r="I16" s="12"/>
      <c r="J16" s="41">
        <f t="shared" si="0"/>
        <v>0</v>
      </c>
      <c r="K16" s="18" t="s">
        <v>100</v>
      </c>
      <c r="L16" s="21" t="s">
        <v>78</v>
      </c>
      <c r="M16" s="20" t="s">
        <v>101</v>
      </c>
      <c r="N16" s="23"/>
      <c r="O16" s="22"/>
      <c r="P16" s="22"/>
    </row>
    <row r="17" spans="1:16" ht="18" customHeight="1" x14ac:dyDescent="0.25">
      <c r="A17" s="24">
        <v>5</v>
      </c>
      <c r="B17" s="27" t="s">
        <v>25</v>
      </c>
      <c r="C17" s="1" t="s">
        <v>20</v>
      </c>
      <c r="D17" s="47" t="s">
        <v>54</v>
      </c>
      <c r="E17" s="12">
        <v>35000</v>
      </c>
      <c r="F17" s="12">
        <v>166500</v>
      </c>
      <c r="G17" s="12">
        <v>26500</v>
      </c>
      <c r="H17" s="12"/>
      <c r="I17" s="12"/>
      <c r="J17" s="41">
        <f t="shared" si="0"/>
        <v>0</v>
      </c>
      <c r="K17" s="18"/>
      <c r="L17" s="21"/>
      <c r="M17" s="20"/>
      <c r="N17" s="22"/>
      <c r="O17" s="23"/>
      <c r="P17" s="22"/>
    </row>
    <row r="18" spans="1:16" ht="20.25" customHeight="1" x14ac:dyDescent="0.25">
      <c r="A18" s="83" t="s">
        <v>6</v>
      </c>
      <c r="B18" s="83"/>
      <c r="C18" s="83"/>
      <c r="D18" s="83"/>
      <c r="E18" s="19">
        <f>SUM(E13:E17)</f>
        <v>185000</v>
      </c>
      <c r="F18" s="19">
        <f t="shared" ref="F18:G18" si="1">SUM(F13:F17)</f>
        <v>434500</v>
      </c>
      <c r="G18" s="25">
        <f t="shared" si="1"/>
        <v>83000</v>
      </c>
      <c r="H18" s="25">
        <f>SUM(H13:H17)</f>
        <v>35000</v>
      </c>
      <c r="I18" s="25">
        <f t="shared" ref="I18:J18" si="2">SUM(I13:I17)</f>
        <v>70000</v>
      </c>
      <c r="J18" s="25">
        <f t="shared" si="2"/>
        <v>105000</v>
      </c>
      <c r="K18" s="18" t="s">
        <v>106</v>
      </c>
      <c r="L18" s="69" t="s">
        <v>35</v>
      </c>
      <c r="N18" s="20"/>
    </row>
    <row r="19" spans="1:16" ht="20.25" customHeight="1" x14ac:dyDescent="0.25">
      <c r="A19" s="84" t="s">
        <v>27</v>
      </c>
      <c r="B19" s="84"/>
      <c r="C19" s="84"/>
      <c r="D19" s="84"/>
      <c r="E19" s="84"/>
      <c r="F19" s="84"/>
      <c r="G19" s="84"/>
      <c r="H19" s="84"/>
      <c r="I19" s="84"/>
      <c r="J19" s="43">
        <f>-J18*0.1</f>
        <v>-10500</v>
      </c>
      <c r="K19" s="15"/>
      <c r="L19" s="16"/>
    </row>
    <row r="20" spans="1:16" ht="20.25" customHeight="1" x14ac:dyDescent="0.25">
      <c r="A20" s="85" t="s">
        <v>28</v>
      </c>
      <c r="B20" s="86"/>
      <c r="C20" s="86"/>
      <c r="D20" s="86"/>
      <c r="E20" s="86"/>
      <c r="F20" s="86"/>
      <c r="G20" s="86"/>
      <c r="H20" s="86"/>
      <c r="I20" s="87"/>
      <c r="J20" s="42">
        <f>SUM(J18:J19)</f>
        <v>94500</v>
      </c>
      <c r="K20" s="15"/>
      <c r="L20" s="16"/>
      <c r="M20" s="20"/>
      <c r="N20" s="20"/>
    </row>
    <row r="21" spans="1:16" ht="7.5" customHeight="1" x14ac:dyDescent="0.25">
      <c r="A21" s="13"/>
      <c r="B21" s="13"/>
      <c r="C21" s="13"/>
      <c r="D21" s="13"/>
      <c r="E21" s="17"/>
      <c r="F21" s="17"/>
      <c r="G21" s="17"/>
      <c r="H21" s="17"/>
      <c r="I21" s="17"/>
      <c r="J21" s="17"/>
      <c r="K21" s="15"/>
      <c r="L21" s="16"/>
      <c r="M21" s="20"/>
    </row>
    <row r="22" spans="1:16" ht="15" customHeight="1" x14ac:dyDescent="0.25">
      <c r="A22" s="88" t="s">
        <v>31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</row>
    <row r="23" spans="1:16" ht="10.5" customHeight="1" x14ac:dyDescent="0.2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1:16" ht="18.75" customHeight="1" x14ac:dyDescent="0.25">
      <c r="A24" s="24">
        <v>3</v>
      </c>
      <c r="B24" s="27" t="s">
        <v>23</v>
      </c>
      <c r="C24" s="1" t="s">
        <v>21</v>
      </c>
      <c r="D24" s="48" t="s">
        <v>62</v>
      </c>
      <c r="E24" s="12">
        <v>548900</v>
      </c>
      <c r="F24" s="8">
        <v>128900</v>
      </c>
      <c r="G24" s="62" t="s">
        <v>84</v>
      </c>
      <c r="H24" s="63"/>
      <c r="I24" s="63"/>
      <c r="J24" s="63"/>
      <c r="K24" s="63"/>
      <c r="L24" s="63"/>
      <c r="M24" s="22"/>
    </row>
    <row r="25" spans="1:16" ht="5.25" customHeight="1" x14ac:dyDescent="0.25">
      <c r="F25" s="20"/>
      <c r="G25" s="20"/>
      <c r="H25" s="20"/>
    </row>
    <row r="26" spans="1:16" ht="18.75" customHeight="1" x14ac:dyDescent="0.25">
      <c r="A26" s="24">
        <v>3</v>
      </c>
      <c r="B26" s="27" t="s">
        <v>85</v>
      </c>
      <c r="C26" s="1" t="s">
        <v>21</v>
      </c>
      <c r="D26" s="48" t="s">
        <v>86</v>
      </c>
      <c r="E26" s="89" t="s">
        <v>87</v>
      </c>
      <c r="F26" s="90"/>
      <c r="G26" s="90"/>
      <c r="H26" s="90"/>
      <c r="I26" s="90"/>
      <c r="J26" s="90"/>
      <c r="K26" s="90"/>
      <c r="L26" s="91"/>
    </row>
    <row r="27" spans="1:16" x14ac:dyDescent="0.25">
      <c r="A27" s="92" t="s">
        <v>104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</row>
    <row r="28" spans="1:16" ht="5.25" customHeight="1" x14ac:dyDescent="0.25"/>
    <row r="29" spans="1:16" ht="18.75" customHeight="1" x14ac:dyDescent="0.25">
      <c r="A29" s="24">
        <v>3</v>
      </c>
      <c r="B29" s="27" t="s">
        <v>94</v>
      </c>
      <c r="C29" s="1" t="s">
        <v>93</v>
      </c>
      <c r="D29" s="93" t="s">
        <v>95</v>
      </c>
      <c r="E29" s="94"/>
      <c r="F29" s="94"/>
      <c r="G29" s="94"/>
      <c r="H29" s="94"/>
      <c r="I29" s="94"/>
      <c r="J29" s="94"/>
      <c r="K29" s="94"/>
      <c r="L29" s="95"/>
    </row>
  </sheetData>
  <mergeCells count="15">
    <mergeCell ref="A10:L10"/>
    <mergeCell ref="A4:L4"/>
    <mergeCell ref="C6:I6"/>
    <mergeCell ref="J6:K6"/>
    <mergeCell ref="F7:L7"/>
    <mergeCell ref="A9:L9"/>
    <mergeCell ref="E26:L26"/>
    <mergeCell ref="A27:L27"/>
    <mergeCell ref="D29:L29"/>
    <mergeCell ref="K11:L11"/>
    <mergeCell ref="A18:D18"/>
    <mergeCell ref="A19:I19"/>
    <mergeCell ref="A20:I20"/>
    <mergeCell ref="A22:L22"/>
    <mergeCell ref="A23:L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L24" sqref="L24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78" t="s">
        <v>107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6" ht="6" customHeight="1" x14ac:dyDescent="0.3">
      <c r="E5" s="5"/>
      <c r="I5" s="5"/>
    </row>
    <row r="6" spans="1:16" ht="18.75" customHeight="1" x14ac:dyDescent="0.4">
      <c r="C6" s="79" t="s">
        <v>15</v>
      </c>
      <c r="D6" s="79"/>
      <c r="E6" s="79"/>
      <c r="F6" s="79"/>
      <c r="G6" s="79"/>
      <c r="H6" s="79"/>
      <c r="I6" s="79"/>
      <c r="J6" s="80" t="s">
        <v>16</v>
      </c>
      <c r="K6" s="80"/>
      <c r="L6" s="71"/>
    </row>
    <row r="7" spans="1:16" ht="18.75" x14ac:dyDescent="0.3">
      <c r="D7" s="71" t="s">
        <v>17</v>
      </c>
      <c r="E7" s="71"/>
      <c r="F7" s="81" t="s">
        <v>26</v>
      </c>
      <c r="G7" s="81"/>
      <c r="H7" s="81"/>
      <c r="I7" s="81"/>
      <c r="J7" s="81"/>
      <c r="K7" s="81"/>
      <c r="L7" s="81"/>
    </row>
    <row r="8" spans="1:16" ht="4.5" customHeight="1" x14ac:dyDescent="0.3">
      <c r="A8" s="4"/>
      <c r="D8" s="71"/>
      <c r="E8" s="71"/>
      <c r="F8" s="71"/>
      <c r="G8" s="71"/>
      <c r="H8" s="71"/>
      <c r="I8" s="71"/>
      <c r="J8" s="71"/>
      <c r="K8" s="72"/>
      <c r="L8" s="72"/>
    </row>
    <row r="9" spans="1:16" ht="18.75" customHeight="1" x14ac:dyDescent="0.3">
      <c r="A9" s="80" t="s">
        <v>32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6" ht="18.75" customHeight="1" x14ac:dyDescent="0.3">
      <c r="A10" s="80" t="s">
        <v>33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N10" s="20"/>
    </row>
    <row r="11" spans="1:16" ht="6.75" customHeight="1" x14ac:dyDescent="0.3">
      <c r="K11" s="82"/>
      <c r="L11" s="82"/>
    </row>
    <row r="12" spans="1:16" x14ac:dyDescent="0.25">
      <c r="A12" s="6" t="s">
        <v>0</v>
      </c>
      <c r="B12" s="2" t="s">
        <v>1</v>
      </c>
      <c r="C12" s="6" t="s">
        <v>10</v>
      </c>
      <c r="D12" s="29" t="s">
        <v>9</v>
      </c>
      <c r="E12" s="2" t="s">
        <v>2</v>
      </c>
      <c r="F12" s="2" t="s">
        <v>3</v>
      </c>
      <c r="G12" s="2" t="s">
        <v>22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6" ht="18.75" x14ac:dyDescent="0.25">
      <c r="A13" s="24">
        <v>1</v>
      </c>
      <c r="B13" s="27" t="s">
        <v>38</v>
      </c>
      <c r="C13" s="1" t="s">
        <v>18</v>
      </c>
      <c r="D13" s="47" t="s">
        <v>63</v>
      </c>
      <c r="E13" s="12">
        <v>35000</v>
      </c>
      <c r="F13" s="3">
        <v>94500</v>
      </c>
      <c r="G13" s="3">
        <v>34500</v>
      </c>
      <c r="H13" s="3">
        <v>35000</v>
      </c>
      <c r="I13" s="12">
        <v>35000</v>
      </c>
      <c r="J13" s="41">
        <f>H13+I13</f>
        <v>70000</v>
      </c>
      <c r="K13" s="18" t="s">
        <v>108</v>
      </c>
      <c r="L13" s="21" t="s">
        <v>109</v>
      </c>
      <c r="M13" s="20"/>
      <c r="N13" s="14"/>
      <c r="O13" s="14"/>
      <c r="P13" s="22"/>
    </row>
    <row r="14" spans="1:16" ht="18.75" x14ac:dyDescent="0.25">
      <c r="A14" s="24">
        <v>2</v>
      </c>
      <c r="B14" s="27" t="s">
        <v>29</v>
      </c>
      <c r="C14" s="1" t="s">
        <v>19</v>
      </c>
      <c r="D14" s="47" t="s">
        <v>61</v>
      </c>
      <c r="E14" s="3">
        <v>35000</v>
      </c>
      <c r="F14" s="3">
        <v>98000</v>
      </c>
      <c r="G14" s="3">
        <v>31500</v>
      </c>
      <c r="H14" s="3"/>
      <c r="I14" s="3"/>
      <c r="J14" s="41">
        <f t="shared" ref="J14:J17" si="0">H14+I14</f>
        <v>0</v>
      </c>
      <c r="K14" s="18"/>
      <c r="L14" s="21"/>
      <c r="M14" s="20"/>
      <c r="N14" s="22"/>
      <c r="O14" s="22"/>
      <c r="P14" s="22"/>
    </row>
    <row r="15" spans="1:16" ht="18.75" x14ac:dyDescent="0.25">
      <c r="A15" s="24">
        <v>3</v>
      </c>
      <c r="B15" s="27" t="s">
        <v>94</v>
      </c>
      <c r="C15" s="1" t="s">
        <v>93</v>
      </c>
      <c r="D15" s="47" t="s">
        <v>96</v>
      </c>
      <c r="E15" s="12">
        <v>40000</v>
      </c>
      <c r="F15" s="3">
        <v>88000</v>
      </c>
      <c r="G15" s="3">
        <v>8000</v>
      </c>
      <c r="H15" s="3"/>
      <c r="I15" s="3"/>
      <c r="J15" s="41">
        <f t="shared" si="0"/>
        <v>0</v>
      </c>
      <c r="K15" s="18"/>
      <c r="L15" s="21"/>
      <c r="M15" s="20"/>
      <c r="N15" s="22"/>
      <c r="O15" s="22"/>
      <c r="P15" s="22"/>
    </row>
    <row r="16" spans="1:16" ht="18" customHeight="1" x14ac:dyDescent="0.25">
      <c r="A16" s="24">
        <v>4</v>
      </c>
      <c r="B16" s="27" t="s">
        <v>92</v>
      </c>
      <c r="C16" s="1" t="s">
        <v>21</v>
      </c>
      <c r="D16" s="48" t="s">
        <v>86</v>
      </c>
      <c r="E16" s="12">
        <v>40000</v>
      </c>
      <c r="F16" s="12"/>
      <c r="G16" s="8"/>
      <c r="H16" s="3">
        <v>40000</v>
      </c>
      <c r="I16" s="12"/>
      <c r="J16" s="41">
        <f t="shared" si="0"/>
        <v>40000</v>
      </c>
      <c r="K16" s="18" t="s">
        <v>110</v>
      </c>
      <c r="L16" s="21" t="s">
        <v>111</v>
      </c>
      <c r="M16" s="20"/>
      <c r="N16" s="23"/>
      <c r="O16" s="22"/>
      <c r="P16" s="22"/>
    </row>
    <row r="17" spans="1:16" ht="18" customHeight="1" x14ac:dyDescent="0.25">
      <c r="A17" s="24">
        <v>5</v>
      </c>
      <c r="B17" s="27" t="s">
        <v>25</v>
      </c>
      <c r="C17" s="1" t="s">
        <v>20</v>
      </c>
      <c r="D17" s="47" t="s">
        <v>54</v>
      </c>
      <c r="E17" s="12">
        <v>35000</v>
      </c>
      <c r="F17" s="12">
        <v>205000</v>
      </c>
      <c r="G17" s="12">
        <v>30000</v>
      </c>
      <c r="H17" s="12"/>
      <c r="I17" s="12"/>
      <c r="J17" s="41">
        <f t="shared" si="0"/>
        <v>0</v>
      </c>
      <c r="K17" s="18"/>
      <c r="L17" s="21"/>
      <c r="M17" s="20"/>
      <c r="N17" s="22"/>
      <c r="O17" s="23"/>
      <c r="P17" s="22"/>
    </row>
    <row r="18" spans="1:16" ht="20.25" customHeight="1" x14ac:dyDescent="0.25">
      <c r="A18" s="83" t="s">
        <v>6</v>
      </c>
      <c r="B18" s="83"/>
      <c r="C18" s="83"/>
      <c r="D18" s="83"/>
      <c r="E18" s="19">
        <f>SUM(E13:E17)</f>
        <v>185000</v>
      </c>
      <c r="F18" s="19">
        <f t="shared" ref="F18:G18" si="1">SUM(F13:F17)</f>
        <v>485500</v>
      </c>
      <c r="G18" s="25">
        <f t="shared" si="1"/>
        <v>104000</v>
      </c>
      <c r="H18" s="25">
        <f>SUM(H13:H17)</f>
        <v>75000</v>
      </c>
      <c r="I18" s="25">
        <f t="shared" ref="I18:J18" si="2">SUM(I13:I17)</f>
        <v>35000</v>
      </c>
      <c r="J18" s="25">
        <f t="shared" si="2"/>
        <v>110000</v>
      </c>
      <c r="K18" s="18" t="s">
        <v>112</v>
      </c>
      <c r="L18" s="73" t="s">
        <v>35</v>
      </c>
      <c r="N18" s="20"/>
    </row>
    <row r="19" spans="1:16" ht="20.25" customHeight="1" x14ac:dyDescent="0.25">
      <c r="A19" s="84" t="s">
        <v>27</v>
      </c>
      <c r="B19" s="84"/>
      <c r="C19" s="84"/>
      <c r="D19" s="84"/>
      <c r="E19" s="84"/>
      <c r="F19" s="84"/>
      <c r="G19" s="84"/>
      <c r="H19" s="84"/>
      <c r="I19" s="84"/>
      <c r="J19" s="43">
        <f>-J18*0.1</f>
        <v>-11000</v>
      </c>
      <c r="K19" s="15"/>
      <c r="L19" s="16"/>
    </row>
    <row r="20" spans="1:16" ht="20.25" customHeight="1" x14ac:dyDescent="0.25">
      <c r="A20" s="85" t="s">
        <v>28</v>
      </c>
      <c r="B20" s="86"/>
      <c r="C20" s="86"/>
      <c r="D20" s="86"/>
      <c r="E20" s="86"/>
      <c r="F20" s="86"/>
      <c r="G20" s="86"/>
      <c r="H20" s="86"/>
      <c r="I20" s="87"/>
      <c r="J20" s="42">
        <f>SUM(J18:J19)</f>
        <v>99000</v>
      </c>
      <c r="K20" s="15"/>
      <c r="L20" s="16"/>
      <c r="M20" s="20"/>
      <c r="N20" s="20"/>
    </row>
    <row r="21" spans="1:16" ht="7.5" customHeight="1" x14ac:dyDescent="0.25">
      <c r="A21" s="13"/>
      <c r="B21" s="13"/>
      <c r="C21" s="13"/>
      <c r="D21" s="13"/>
      <c r="E21" s="17"/>
      <c r="F21" s="17"/>
      <c r="G21" s="17"/>
      <c r="H21" s="17"/>
      <c r="I21" s="17"/>
      <c r="J21" s="17"/>
      <c r="K21" s="15"/>
      <c r="L21" s="16"/>
      <c r="M21" s="20"/>
    </row>
    <row r="22" spans="1:16" ht="15" customHeight="1" x14ac:dyDescent="0.25">
      <c r="A22" s="88" t="s">
        <v>31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</row>
    <row r="23" spans="1:16" ht="10.5" customHeight="1" x14ac:dyDescent="0.2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1:16" ht="18.75" customHeight="1" x14ac:dyDescent="0.25">
      <c r="A24" s="24">
        <v>3</v>
      </c>
      <c r="B24" s="27" t="s">
        <v>23</v>
      </c>
      <c r="C24" s="1" t="s">
        <v>21</v>
      </c>
      <c r="D24" s="48" t="s">
        <v>62</v>
      </c>
      <c r="E24" s="12">
        <v>548900</v>
      </c>
      <c r="F24" s="8">
        <v>128900</v>
      </c>
      <c r="G24" s="62" t="s">
        <v>84</v>
      </c>
      <c r="H24" s="63"/>
      <c r="I24" s="63"/>
      <c r="J24" s="63"/>
      <c r="K24" s="63"/>
      <c r="L24" s="63"/>
      <c r="M24" s="22"/>
    </row>
    <row r="25" spans="1:16" ht="5.25" customHeight="1" x14ac:dyDescent="0.25">
      <c r="F25" s="20"/>
      <c r="G25" s="20"/>
      <c r="H25" s="20"/>
    </row>
    <row r="26" spans="1:16" ht="18.75" customHeight="1" x14ac:dyDescent="0.25">
      <c r="A26" s="24">
        <v>3</v>
      </c>
      <c r="B26" s="27" t="s">
        <v>85</v>
      </c>
      <c r="C26" s="1" t="s">
        <v>21</v>
      </c>
      <c r="D26" s="48" t="s">
        <v>86</v>
      </c>
      <c r="E26" s="89" t="s">
        <v>87</v>
      </c>
      <c r="F26" s="90"/>
      <c r="G26" s="90"/>
      <c r="H26" s="90"/>
      <c r="I26" s="90"/>
      <c r="J26" s="90"/>
      <c r="K26" s="90"/>
      <c r="L26" s="91"/>
    </row>
    <row r="27" spans="1:16" x14ac:dyDescent="0.25">
      <c r="A27" s="92" t="s">
        <v>104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</row>
    <row r="28" spans="1:16" ht="5.25" customHeight="1" x14ac:dyDescent="0.25"/>
    <row r="29" spans="1:16" ht="18.75" customHeight="1" x14ac:dyDescent="0.25">
      <c r="A29" s="24">
        <v>3</v>
      </c>
      <c r="B29" s="27" t="s">
        <v>94</v>
      </c>
      <c r="C29" s="1" t="s">
        <v>93</v>
      </c>
      <c r="D29" s="93" t="s">
        <v>95</v>
      </c>
      <c r="E29" s="94"/>
      <c r="F29" s="94"/>
      <c r="G29" s="94"/>
      <c r="H29" s="94"/>
      <c r="I29" s="94"/>
      <c r="J29" s="94"/>
      <c r="K29" s="94"/>
      <c r="L29" s="95"/>
    </row>
  </sheetData>
  <mergeCells count="15">
    <mergeCell ref="E26:L26"/>
    <mergeCell ref="A27:L27"/>
    <mergeCell ref="D29:L29"/>
    <mergeCell ref="K11:L11"/>
    <mergeCell ref="A18:D18"/>
    <mergeCell ref="A19:I19"/>
    <mergeCell ref="A20:I20"/>
    <mergeCell ref="A22:L22"/>
    <mergeCell ref="A23:L23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J18" sqref="J18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78" t="s">
        <v>113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6" ht="6" customHeight="1" x14ac:dyDescent="0.3">
      <c r="E5" s="5"/>
      <c r="I5" s="5"/>
    </row>
    <row r="6" spans="1:16" ht="18.75" customHeight="1" x14ac:dyDescent="0.4">
      <c r="C6" s="79" t="s">
        <v>15</v>
      </c>
      <c r="D6" s="79"/>
      <c r="E6" s="79"/>
      <c r="F6" s="79"/>
      <c r="G6" s="79"/>
      <c r="H6" s="79"/>
      <c r="I6" s="79"/>
      <c r="J6" s="80" t="s">
        <v>16</v>
      </c>
      <c r="K6" s="80"/>
      <c r="L6" s="74"/>
    </row>
    <row r="7" spans="1:16" ht="18.75" x14ac:dyDescent="0.3">
      <c r="D7" s="74" t="s">
        <v>17</v>
      </c>
      <c r="E7" s="74"/>
      <c r="F7" s="81" t="s">
        <v>26</v>
      </c>
      <c r="G7" s="81"/>
      <c r="H7" s="81"/>
      <c r="I7" s="81"/>
      <c r="J7" s="81"/>
      <c r="K7" s="81"/>
      <c r="L7" s="81"/>
    </row>
    <row r="8" spans="1:16" ht="4.5" customHeight="1" x14ac:dyDescent="0.3">
      <c r="A8" s="4"/>
      <c r="D8" s="74"/>
      <c r="E8" s="74"/>
      <c r="F8" s="74"/>
      <c r="G8" s="74"/>
      <c r="H8" s="74"/>
      <c r="I8" s="74"/>
      <c r="J8" s="74"/>
      <c r="K8" s="75"/>
      <c r="L8" s="75"/>
    </row>
    <row r="9" spans="1:16" ht="18.75" customHeight="1" x14ac:dyDescent="0.3">
      <c r="A9" s="80" t="s">
        <v>32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6" ht="18.75" customHeight="1" x14ac:dyDescent="0.3">
      <c r="A10" s="80" t="s">
        <v>33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N10" s="20"/>
    </row>
    <row r="11" spans="1:16" ht="6.75" customHeight="1" x14ac:dyDescent="0.3">
      <c r="K11" s="82"/>
      <c r="L11" s="82"/>
    </row>
    <row r="12" spans="1:16" x14ac:dyDescent="0.25">
      <c r="A12" s="6" t="s">
        <v>0</v>
      </c>
      <c r="B12" s="2" t="s">
        <v>1</v>
      </c>
      <c r="C12" s="6" t="s">
        <v>10</v>
      </c>
      <c r="D12" s="29" t="s">
        <v>9</v>
      </c>
      <c r="E12" s="2" t="s">
        <v>2</v>
      </c>
      <c r="F12" s="2" t="s">
        <v>3</v>
      </c>
      <c r="G12" s="2" t="s">
        <v>22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6" ht="18.75" x14ac:dyDescent="0.25">
      <c r="A13" s="24">
        <v>1</v>
      </c>
      <c r="B13" s="27" t="s">
        <v>38</v>
      </c>
      <c r="C13" s="1" t="s">
        <v>18</v>
      </c>
      <c r="D13" s="47" t="s">
        <v>63</v>
      </c>
      <c r="E13" s="12">
        <v>35000</v>
      </c>
      <c r="F13" s="3">
        <v>35000</v>
      </c>
      <c r="G13" s="3"/>
      <c r="H13" s="3">
        <v>35000</v>
      </c>
      <c r="I13" s="12"/>
      <c r="J13" s="41">
        <f>H13+I13</f>
        <v>35000</v>
      </c>
      <c r="K13" s="18" t="s">
        <v>116</v>
      </c>
      <c r="L13" s="96" t="s">
        <v>109</v>
      </c>
      <c r="M13" s="20"/>
      <c r="N13" s="14"/>
      <c r="O13" s="14"/>
      <c r="P13" s="22"/>
    </row>
    <row r="14" spans="1:16" ht="18.75" x14ac:dyDescent="0.25">
      <c r="A14" s="24">
        <v>2</v>
      </c>
      <c r="B14" s="27" t="s">
        <v>29</v>
      </c>
      <c r="C14" s="1" t="s">
        <v>19</v>
      </c>
      <c r="D14" s="47" t="s">
        <v>61</v>
      </c>
      <c r="E14" s="3">
        <v>35000</v>
      </c>
      <c r="F14" s="3">
        <v>136500</v>
      </c>
      <c r="G14" s="3">
        <v>35000</v>
      </c>
      <c r="H14" s="3">
        <v>35000</v>
      </c>
      <c r="I14" s="3">
        <v>35000</v>
      </c>
      <c r="J14" s="41">
        <f t="shared" ref="J14:J17" si="0">H14+I14</f>
        <v>70000</v>
      </c>
      <c r="K14" s="18" t="s">
        <v>114</v>
      </c>
      <c r="L14" s="21" t="s">
        <v>37</v>
      </c>
      <c r="M14" s="20"/>
      <c r="N14" s="22"/>
      <c r="O14" s="22"/>
      <c r="P14" s="22"/>
    </row>
    <row r="15" spans="1:16" ht="18.75" x14ac:dyDescent="0.25">
      <c r="A15" s="24">
        <v>3</v>
      </c>
      <c r="B15" s="27" t="s">
        <v>94</v>
      </c>
      <c r="C15" s="1" t="s">
        <v>93</v>
      </c>
      <c r="D15" s="47" t="s">
        <v>96</v>
      </c>
      <c r="E15" s="12">
        <v>40000</v>
      </c>
      <c r="F15" s="3">
        <v>88000</v>
      </c>
      <c r="G15" s="3">
        <v>8000</v>
      </c>
      <c r="H15" s="3"/>
      <c r="I15" s="3"/>
      <c r="J15" s="41">
        <f t="shared" si="0"/>
        <v>0</v>
      </c>
      <c r="K15" s="18"/>
      <c r="L15" s="21"/>
      <c r="M15" s="20"/>
      <c r="N15" s="22"/>
      <c r="O15" s="22"/>
      <c r="P15" s="22"/>
    </row>
    <row r="16" spans="1:16" ht="18" customHeight="1" x14ac:dyDescent="0.25">
      <c r="A16" s="24">
        <v>4</v>
      </c>
      <c r="B16" s="27" t="s">
        <v>92</v>
      </c>
      <c r="C16" s="1" t="s">
        <v>21</v>
      </c>
      <c r="D16" s="48" t="s">
        <v>86</v>
      </c>
      <c r="E16" s="12">
        <v>40000</v>
      </c>
      <c r="F16" s="12"/>
      <c r="G16" s="8"/>
      <c r="H16" s="3">
        <v>40000</v>
      </c>
      <c r="I16" s="12"/>
      <c r="J16" s="41">
        <f t="shared" si="0"/>
        <v>40000</v>
      </c>
      <c r="K16" s="18" t="s">
        <v>115</v>
      </c>
      <c r="L16" s="21" t="s">
        <v>111</v>
      </c>
      <c r="M16" s="20"/>
      <c r="N16" s="23"/>
      <c r="O16" s="22"/>
      <c r="P16" s="22"/>
    </row>
    <row r="17" spans="1:16" ht="18" customHeight="1" x14ac:dyDescent="0.25">
      <c r="A17" s="24">
        <v>5</v>
      </c>
      <c r="B17" s="27" t="s">
        <v>25</v>
      </c>
      <c r="C17" s="1" t="s">
        <v>20</v>
      </c>
      <c r="D17" s="47" t="s">
        <v>54</v>
      </c>
      <c r="E17" s="12">
        <v>35000</v>
      </c>
      <c r="F17" s="12">
        <v>205000</v>
      </c>
      <c r="G17" s="12">
        <v>30000</v>
      </c>
      <c r="H17" s="12"/>
      <c r="I17" s="12"/>
      <c r="J17" s="41">
        <f t="shared" si="0"/>
        <v>0</v>
      </c>
      <c r="K17" s="18"/>
      <c r="L17" s="21"/>
      <c r="M17" s="20"/>
      <c r="N17" s="22"/>
      <c r="O17" s="23"/>
      <c r="P17" s="22"/>
    </row>
    <row r="18" spans="1:16" ht="20.25" customHeight="1" x14ac:dyDescent="0.25">
      <c r="A18" s="83" t="s">
        <v>6</v>
      </c>
      <c r="B18" s="83"/>
      <c r="C18" s="83"/>
      <c r="D18" s="83"/>
      <c r="E18" s="19">
        <f>SUM(E13:E17)</f>
        <v>185000</v>
      </c>
      <c r="F18" s="19">
        <f t="shared" ref="F18:G18" si="1">SUM(F13:F17)</f>
        <v>464500</v>
      </c>
      <c r="G18" s="19">
        <f t="shared" si="1"/>
        <v>73000</v>
      </c>
      <c r="H18" s="19">
        <f>SUM(H13:H17)</f>
        <v>110000</v>
      </c>
      <c r="I18" s="19">
        <f t="shared" ref="I18:J18" si="2">SUM(I13:I17)</f>
        <v>35000</v>
      </c>
      <c r="J18" s="19">
        <f t="shared" si="2"/>
        <v>145000</v>
      </c>
      <c r="K18" s="18" t="s">
        <v>117</v>
      </c>
      <c r="L18" s="76"/>
      <c r="N18" s="20"/>
    </row>
    <row r="19" spans="1:16" ht="20.25" customHeight="1" x14ac:dyDescent="0.25">
      <c r="A19" s="84" t="s">
        <v>27</v>
      </c>
      <c r="B19" s="84"/>
      <c r="C19" s="84"/>
      <c r="D19" s="84"/>
      <c r="E19" s="84"/>
      <c r="F19" s="84"/>
      <c r="G19" s="84"/>
      <c r="H19" s="84"/>
      <c r="I19" s="84"/>
      <c r="J19" s="43">
        <f>-J18*0.1</f>
        <v>-14500</v>
      </c>
      <c r="K19" s="15"/>
      <c r="L19" s="16"/>
    </row>
    <row r="20" spans="1:16" ht="20.25" customHeight="1" x14ac:dyDescent="0.25">
      <c r="A20" s="85" t="s">
        <v>28</v>
      </c>
      <c r="B20" s="86"/>
      <c r="C20" s="86"/>
      <c r="D20" s="86"/>
      <c r="E20" s="86"/>
      <c r="F20" s="86"/>
      <c r="G20" s="86"/>
      <c r="H20" s="86"/>
      <c r="I20" s="87"/>
      <c r="J20" s="42">
        <f>SUM(J18:J19)</f>
        <v>130500</v>
      </c>
      <c r="K20" s="15"/>
      <c r="L20" s="16"/>
      <c r="M20" s="20"/>
      <c r="N20" s="20"/>
    </row>
    <row r="21" spans="1:16" ht="7.5" customHeight="1" x14ac:dyDescent="0.25">
      <c r="A21" s="13"/>
      <c r="B21" s="13"/>
      <c r="C21" s="13"/>
      <c r="D21" s="13"/>
      <c r="E21" s="17"/>
      <c r="F21" s="17"/>
      <c r="G21" s="17"/>
      <c r="H21" s="17"/>
      <c r="I21" s="17"/>
      <c r="J21" s="17"/>
      <c r="K21" s="15"/>
      <c r="L21" s="16"/>
      <c r="M21" s="20"/>
    </row>
    <row r="22" spans="1:16" ht="15" customHeight="1" x14ac:dyDescent="0.25">
      <c r="A22" s="88" t="s">
        <v>31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</row>
    <row r="23" spans="1:16" ht="10.5" customHeight="1" x14ac:dyDescent="0.2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1:16" ht="18.75" customHeight="1" x14ac:dyDescent="0.25">
      <c r="A24" s="24">
        <v>3</v>
      </c>
      <c r="B24" s="27" t="s">
        <v>23</v>
      </c>
      <c r="C24" s="1" t="s">
        <v>21</v>
      </c>
      <c r="D24" s="48" t="s">
        <v>62</v>
      </c>
      <c r="E24" s="12">
        <v>548900</v>
      </c>
      <c r="F24" s="8">
        <v>128900</v>
      </c>
      <c r="G24" s="62" t="s">
        <v>84</v>
      </c>
      <c r="H24" s="63"/>
      <c r="I24" s="63"/>
      <c r="J24" s="63"/>
      <c r="K24" s="63"/>
      <c r="L24" s="63"/>
      <c r="M24" s="22"/>
    </row>
    <row r="25" spans="1:16" ht="5.25" customHeight="1" x14ac:dyDescent="0.25">
      <c r="F25" s="20"/>
      <c r="G25" s="20"/>
      <c r="H25" s="20"/>
    </row>
    <row r="26" spans="1:16" ht="18.75" customHeight="1" x14ac:dyDescent="0.25">
      <c r="A26" s="24">
        <v>3</v>
      </c>
      <c r="B26" s="27" t="s">
        <v>85</v>
      </c>
      <c r="C26" s="1" t="s">
        <v>21</v>
      </c>
      <c r="D26" s="48" t="s">
        <v>86</v>
      </c>
      <c r="E26" s="89" t="s">
        <v>87</v>
      </c>
      <c r="F26" s="90"/>
      <c r="G26" s="90"/>
      <c r="H26" s="90"/>
      <c r="I26" s="90"/>
      <c r="J26" s="90"/>
      <c r="K26" s="90"/>
      <c r="L26" s="91"/>
    </row>
    <row r="27" spans="1:16" x14ac:dyDescent="0.25">
      <c r="A27" s="92" t="s">
        <v>104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</row>
    <row r="28" spans="1:16" ht="5.25" customHeight="1" x14ac:dyDescent="0.25"/>
    <row r="29" spans="1:16" ht="18.75" customHeight="1" x14ac:dyDescent="0.25">
      <c r="A29" s="24">
        <v>3</v>
      </c>
      <c r="B29" s="27" t="s">
        <v>94</v>
      </c>
      <c r="C29" s="1" t="s">
        <v>93</v>
      </c>
      <c r="D29" s="93" t="s">
        <v>95</v>
      </c>
      <c r="E29" s="94"/>
      <c r="F29" s="94"/>
      <c r="G29" s="94"/>
      <c r="H29" s="94"/>
      <c r="I29" s="94"/>
      <c r="J29" s="94"/>
      <c r="K29" s="94"/>
      <c r="L29" s="95"/>
    </row>
  </sheetData>
  <mergeCells count="15">
    <mergeCell ref="E26:L26"/>
    <mergeCell ref="A27:L27"/>
    <mergeCell ref="D29:L29"/>
    <mergeCell ref="K11:L11"/>
    <mergeCell ref="A18:D18"/>
    <mergeCell ref="A19:I19"/>
    <mergeCell ref="A20:I20"/>
    <mergeCell ref="A22:L22"/>
    <mergeCell ref="A23:L23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F24" sqref="F2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78" t="s">
        <v>45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6" ht="6" customHeight="1" x14ac:dyDescent="0.3">
      <c r="E5" s="5"/>
      <c r="I5" s="5"/>
    </row>
    <row r="6" spans="1:16" ht="18.75" customHeight="1" x14ac:dyDescent="0.4">
      <c r="C6" s="79" t="s">
        <v>15</v>
      </c>
      <c r="D6" s="79"/>
      <c r="E6" s="79"/>
      <c r="F6" s="79"/>
      <c r="G6" s="79"/>
      <c r="H6" s="79"/>
      <c r="I6" s="79"/>
      <c r="J6" s="80" t="s">
        <v>16</v>
      </c>
      <c r="K6" s="80"/>
      <c r="L6" s="35"/>
    </row>
    <row r="7" spans="1:16" ht="18.75" x14ac:dyDescent="0.3">
      <c r="D7" s="35" t="s">
        <v>17</v>
      </c>
      <c r="E7" s="35"/>
      <c r="F7" s="81" t="s">
        <v>26</v>
      </c>
      <c r="G7" s="81"/>
      <c r="H7" s="81"/>
      <c r="I7" s="81"/>
      <c r="J7" s="81"/>
      <c r="K7" s="81"/>
      <c r="L7" s="81"/>
    </row>
    <row r="8" spans="1:16" ht="4.5" customHeight="1" x14ac:dyDescent="0.3">
      <c r="A8" s="4"/>
      <c r="D8" s="35"/>
      <c r="E8" s="35"/>
      <c r="F8" s="35"/>
      <c r="G8" s="35"/>
      <c r="H8" s="35"/>
      <c r="I8" s="35"/>
      <c r="J8" s="35"/>
      <c r="K8" s="36"/>
      <c r="L8" s="36"/>
    </row>
    <row r="9" spans="1:16" ht="18.75" customHeight="1" x14ac:dyDescent="0.3">
      <c r="A9" s="80" t="s">
        <v>32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6" ht="18.75" customHeight="1" x14ac:dyDescent="0.3">
      <c r="A10" s="80" t="s">
        <v>33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N10" s="20"/>
    </row>
    <row r="11" spans="1:16" ht="6.75" customHeight="1" x14ac:dyDescent="0.3">
      <c r="K11" s="82"/>
      <c r="L11" s="82"/>
    </row>
    <row r="12" spans="1:16" x14ac:dyDescent="0.25">
      <c r="A12" s="6" t="s">
        <v>0</v>
      </c>
      <c r="B12" s="2" t="s">
        <v>1</v>
      </c>
      <c r="C12" s="6" t="s">
        <v>10</v>
      </c>
      <c r="D12" s="29" t="s">
        <v>9</v>
      </c>
      <c r="E12" s="2" t="s">
        <v>2</v>
      </c>
      <c r="F12" s="2" t="s">
        <v>3</v>
      </c>
      <c r="G12" s="2" t="s">
        <v>22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6" ht="18.75" x14ac:dyDescent="0.25">
      <c r="A13" s="24">
        <v>1</v>
      </c>
      <c r="B13" s="27" t="s">
        <v>38</v>
      </c>
      <c r="C13" s="1" t="s">
        <v>18</v>
      </c>
      <c r="D13" s="30">
        <v>88766734</v>
      </c>
      <c r="E13" s="12">
        <v>35000</v>
      </c>
      <c r="F13" s="3">
        <v>50500</v>
      </c>
      <c r="G13" s="3">
        <v>10500</v>
      </c>
      <c r="H13" s="12">
        <v>35000</v>
      </c>
      <c r="I13" s="12"/>
      <c r="J13" s="41">
        <f>H13+I13</f>
        <v>35000</v>
      </c>
      <c r="K13" s="18" t="s">
        <v>48</v>
      </c>
      <c r="L13" s="21" t="s">
        <v>39</v>
      </c>
      <c r="N13" s="14"/>
      <c r="O13" s="14"/>
      <c r="P13" s="22"/>
    </row>
    <row r="14" spans="1:16" ht="18.75" x14ac:dyDescent="0.25">
      <c r="A14" s="24">
        <v>2</v>
      </c>
      <c r="B14" s="27" t="s">
        <v>29</v>
      </c>
      <c r="C14" s="1" t="s">
        <v>19</v>
      </c>
      <c r="D14" s="7" t="s">
        <v>30</v>
      </c>
      <c r="E14" s="3">
        <v>35000</v>
      </c>
      <c r="F14" s="3">
        <v>55000</v>
      </c>
      <c r="G14" s="3"/>
      <c r="H14" s="3"/>
      <c r="I14" s="3">
        <v>55000</v>
      </c>
      <c r="J14" s="41">
        <f>H14+I14</f>
        <v>55000</v>
      </c>
      <c r="K14" s="18"/>
      <c r="L14" s="21" t="s">
        <v>47</v>
      </c>
      <c r="M14" s="20"/>
      <c r="N14" s="22"/>
      <c r="O14" s="22"/>
      <c r="P14" s="22"/>
    </row>
    <row r="15" spans="1:16" ht="18" customHeight="1" x14ac:dyDescent="0.25">
      <c r="A15" s="24">
        <v>3</v>
      </c>
      <c r="B15" s="27" t="s">
        <v>23</v>
      </c>
      <c r="C15" s="1" t="s">
        <v>21</v>
      </c>
      <c r="D15" s="11" t="s">
        <v>24</v>
      </c>
      <c r="E15" s="12">
        <v>35000</v>
      </c>
      <c r="F15" s="12">
        <v>484900</v>
      </c>
      <c r="G15" s="49">
        <v>114900</v>
      </c>
      <c r="H15" s="3"/>
      <c r="I15" s="12"/>
      <c r="J15" s="41">
        <f t="shared" ref="J15:J16" si="0">H15+I15</f>
        <v>0</v>
      </c>
      <c r="K15" s="18"/>
      <c r="L15" s="21"/>
      <c r="N15" s="23"/>
      <c r="O15" s="22"/>
      <c r="P15" s="22"/>
    </row>
    <row r="16" spans="1:16" ht="18" customHeight="1" x14ac:dyDescent="0.25">
      <c r="A16" s="24">
        <v>4</v>
      </c>
      <c r="B16" s="27" t="s">
        <v>25</v>
      </c>
      <c r="C16" s="1" t="s">
        <v>20</v>
      </c>
      <c r="D16" s="7" t="s">
        <v>34</v>
      </c>
      <c r="E16" s="12">
        <v>35000</v>
      </c>
      <c r="F16" s="12"/>
      <c r="G16" s="12">
        <v>5500</v>
      </c>
      <c r="H16" s="12">
        <v>35000</v>
      </c>
      <c r="I16" s="12"/>
      <c r="J16" s="41">
        <f t="shared" si="0"/>
        <v>35000</v>
      </c>
      <c r="K16" s="18" t="s">
        <v>50</v>
      </c>
      <c r="L16" s="21" t="s">
        <v>58</v>
      </c>
      <c r="N16" s="22"/>
      <c r="O16" s="23"/>
      <c r="P16" s="22"/>
    </row>
    <row r="17" spans="1:14" ht="20.25" customHeight="1" x14ac:dyDescent="0.25">
      <c r="A17" s="83" t="s">
        <v>6</v>
      </c>
      <c r="B17" s="83"/>
      <c r="C17" s="83"/>
      <c r="D17" s="83"/>
      <c r="E17" s="19">
        <f t="shared" ref="E17:G17" si="1">SUM(E13:E16)</f>
        <v>140000</v>
      </c>
      <c r="F17" s="19">
        <f t="shared" si="1"/>
        <v>590400</v>
      </c>
      <c r="G17" s="25">
        <f t="shared" si="1"/>
        <v>130900</v>
      </c>
      <c r="H17" s="25">
        <f>SUM(H13:H16)</f>
        <v>70000</v>
      </c>
      <c r="I17" s="25">
        <f t="shared" ref="I17:J17" si="2">SUM(I13:I16)</f>
        <v>55000</v>
      </c>
      <c r="J17" s="42">
        <f t="shared" si="2"/>
        <v>125000</v>
      </c>
      <c r="K17" s="18" t="s">
        <v>49</v>
      </c>
      <c r="L17" s="37" t="s">
        <v>35</v>
      </c>
      <c r="N17" s="20"/>
    </row>
    <row r="18" spans="1:14" ht="20.25" customHeight="1" x14ac:dyDescent="0.25">
      <c r="A18" s="84" t="s">
        <v>27</v>
      </c>
      <c r="B18" s="84"/>
      <c r="C18" s="84"/>
      <c r="D18" s="84"/>
      <c r="E18" s="84"/>
      <c r="F18" s="84"/>
      <c r="G18" s="84"/>
      <c r="H18" s="84"/>
      <c r="I18" s="84"/>
      <c r="J18" s="43">
        <f>-J17*0.1</f>
        <v>-12500</v>
      </c>
      <c r="K18" s="15"/>
      <c r="L18" s="16"/>
    </row>
    <row r="19" spans="1:14" ht="20.25" customHeight="1" x14ac:dyDescent="0.25">
      <c r="A19" s="85" t="s">
        <v>28</v>
      </c>
      <c r="B19" s="86"/>
      <c r="C19" s="86"/>
      <c r="D19" s="86"/>
      <c r="E19" s="86"/>
      <c r="F19" s="86"/>
      <c r="G19" s="86"/>
      <c r="H19" s="86"/>
      <c r="I19" s="87"/>
      <c r="J19" s="42">
        <f>J17+J18</f>
        <v>112500</v>
      </c>
      <c r="K19" s="15"/>
      <c r="L19" s="16"/>
      <c r="M19" s="20"/>
      <c r="N19" s="20"/>
    </row>
    <row r="20" spans="1:14" ht="7.5" customHeight="1" x14ac:dyDescent="0.25">
      <c r="A20" s="13"/>
      <c r="B20" s="13"/>
      <c r="C20" s="13"/>
      <c r="D20" s="13"/>
      <c r="E20" s="17"/>
      <c r="F20" s="17"/>
      <c r="G20" s="17"/>
      <c r="H20" s="17"/>
      <c r="I20" s="17"/>
      <c r="J20" s="17"/>
      <c r="K20" s="15"/>
      <c r="L20" s="16"/>
      <c r="M20" s="20"/>
    </row>
    <row r="21" spans="1:14" ht="15" customHeight="1" x14ac:dyDescent="0.25">
      <c r="A21" s="88" t="s">
        <v>31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ht="10.5" customHeight="1" x14ac:dyDescent="0.2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4" x14ac:dyDescent="0.25">
      <c r="F23" s="20">
        <f>F15+38500</f>
        <v>523400</v>
      </c>
      <c r="H23" s="20"/>
    </row>
    <row r="24" spans="1:14" x14ac:dyDescent="0.25">
      <c r="F24" s="20"/>
      <c r="H24" s="20"/>
    </row>
    <row r="25" spans="1:14" x14ac:dyDescent="0.25">
      <c r="F25" s="20"/>
      <c r="H25" s="20"/>
    </row>
    <row r="26" spans="1:14" x14ac:dyDescent="0.25">
      <c r="H26" s="20"/>
    </row>
  </sheetData>
  <mergeCells count="12">
    <mergeCell ref="A22:L22"/>
    <mergeCell ref="A4:L4"/>
    <mergeCell ref="C6:I6"/>
    <mergeCell ref="J6:K6"/>
    <mergeCell ref="F7:L7"/>
    <mergeCell ref="A9:L9"/>
    <mergeCell ref="A10:L10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F25" sqref="F2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78" t="s">
        <v>55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6" ht="6" customHeight="1" x14ac:dyDescent="0.3">
      <c r="E5" s="5"/>
      <c r="I5" s="5"/>
    </row>
    <row r="6" spans="1:16" ht="18.75" customHeight="1" x14ac:dyDescent="0.4">
      <c r="C6" s="79" t="s">
        <v>15</v>
      </c>
      <c r="D6" s="79"/>
      <c r="E6" s="79"/>
      <c r="F6" s="79"/>
      <c r="G6" s="79"/>
      <c r="H6" s="79"/>
      <c r="I6" s="79"/>
      <c r="J6" s="80" t="s">
        <v>16</v>
      </c>
      <c r="K6" s="80"/>
      <c r="L6" s="38"/>
    </row>
    <row r="7" spans="1:16" ht="18.75" x14ac:dyDescent="0.3">
      <c r="D7" s="38" t="s">
        <v>17</v>
      </c>
      <c r="E7" s="38"/>
      <c r="F7" s="81" t="s">
        <v>26</v>
      </c>
      <c r="G7" s="81"/>
      <c r="H7" s="81"/>
      <c r="I7" s="81"/>
      <c r="J7" s="81"/>
      <c r="K7" s="81"/>
      <c r="L7" s="81"/>
    </row>
    <row r="8" spans="1:16" ht="4.5" customHeight="1" x14ac:dyDescent="0.3">
      <c r="A8" s="4"/>
      <c r="D8" s="38"/>
      <c r="E8" s="38"/>
      <c r="F8" s="38"/>
      <c r="G8" s="38"/>
      <c r="H8" s="38"/>
      <c r="I8" s="38"/>
      <c r="J8" s="38"/>
      <c r="K8" s="39"/>
      <c r="L8" s="39"/>
    </row>
    <row r="9" spans="1:16" ht="18.75" customHeight="1" x14ac:dyDescent="0.3">
      <c r="A9" s="80" t="s">
        <v>32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6" ht="18.75" customHeight="1" x14ac:dyDescent="0.3">
      <c r="A10" s="80" t="s">
        <v>33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N10" s="20"/>
    </row>
    <row r="11" spans="1:16" ht="6.75" customHeight="1" x14ac:dyDescent="0.3">
      <c r="K11" s="82"/>
      <c r="L11" s="82"/>
    </row>
    <row r="12" spans="1:16" x14ac:dyDescent="0.25">
      <c r="A12" s="6" t="s">
        <v>0</v>
      </c>
      <c r="B12" s="2" t="s">
        <v>1</v>
      </c>
      <c r="C12" s="6" t="s">
        <v>10</v>
      </c>
      <c r="D12" s="29" t="s">
        <v>9</v>
      </c>
      <c r="E12" s="2" t="s">
        <v>2</v>
      </c>
      <c r="F12" s="2" t="s">
        <v>3</v>
      </c>
      <c r="G12" s="2" t="s">
        <v>22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6" ht="18.75" x14ac:dyDescent="0.25">
      <c r="A13" s="24">
        <v>1</v>
      </c>
      <c r="B13" s="27" t="s">
        <v>38</v>
      </c>
      <c r="C13" s="1" t="s">
        <v>18</v>
      </c>
      <c r="D13" s="30">
        <v>88766734</v>
      </c>
      <c r="E13" s="12">
        <v>35000</v>
      </c>
      <c r="F13" s="3">
        <v>50500</v>
      </c>
      <c r="G13" s="3">
        <v>10500</v>
      </c>
      <c r="H13" s="12">
        <v>35000</v>
      </c>
      <c r="I13" s="12"/>
      <c r="J13" s="41">
        <f>H13+I13</f>
        <v>35000</v>
      </c>
      <c r="K13" s="18" t="s">
        <v>52</v>
      </c>
      <c r="L13" s="21" t="s">
        <v>39</v>
      </c>
      <c r="N13" s="14"/>
      <c r="O13" s="14"/>
      <c r="P13" s="22"/>
    </row>
    <row r="14" spans="1:16" ht="18.75" x14ac:dyDescent="0.25">
      <c r="A14" s="24">
        <v>2</v>
      </c>
      <c r="B14" s="27" t="s">
        <v>29</v>
      </c>
      <c r="C14" s="1" t="s">
        <v>19</v>
      </c>
      <c r="D14" s="7" t="s">
        <v>30</v>
      </c>
      <c r="E14" s="3">
        <v>35000</v>
      </c>
      <c r="F14" s="3">
        <v>38500</v>
      </c>
      <c r="G14" s="3">
        <v>3500</v>
      </c>
      <c r="H14" s="3"/>
      <c r="I14" s="3">
        <v>35000</v>
      </c>
      <c r="J14" s="41">
        <f t="shared" ref="J14:J16" si="0">H14+I14</f>
        <v>35000</v>
      </c>
      <c r="K14" s="18" t="s">
        <v>51</v>
      </c>
      <c r="L14" s="21" t="s">
        <v>37</v>
      </c>
      <c r="M14" s="20"/>
      <c r="N14" s="22"/>
      <c r="O14" s="22"/>
      <c r="P14" s="22"/>
    </row>
    <row r="15" spans="1:16" ht="18" customHeight="1" x14ac:dyDescent="0.25">
      <c r="A15" s="24">
        <v>3</v>
      </c>
      <c r="B15" s="27" t="s">
        <v>23</v>
      </c>
      <c r="C15" s="1" t="s">
        <v>21</v>
      </c>
      <c r="D15" s="11" t="s">
        <v>24</v>
      </c>
      <c r="E15" s="12">
        <v>35000</v>
      </c>
      <c r="F15" s="12">
        <v>523400</v>
      </c>
      <c r="G15" s="49">
        <v>118400</v>
      </c>
      <c r="H15" s="3">
        <v>35000</v>
      </c>
      <c r="I15" s="12">
        <v>15000</v>
      </c>
      <c r="J15" s="41">
        <f t="shared" si="0"/>
        <v>50000</v>
      </c>
      <c r="K15" s="18" t="s">
        <v>56</v>
      </c>
      <c r="L15" s="26" t="s">
        <v>36</v>
      </c>
      <c r="M15" s="20"/>
      <c r="N15" s="23"/>
      <c r="O15" s="22"/>
      <c r="P15" s="22"/>
    </row>
    <row r="16" spans="1:16" ht="18" customHeight="1" x14ac:dyDescent="0.25">
      <c r="A16" s="24">
        <v>4</v>
      </c>
      <c r="B16" s="27" t="s">
        <v>25</v>
      </c>
      <c r="C16" s="1" t="s">
        <v>20</v>
      </c>
      <c r="D16" s="7" t="s">
        <v>54</v>
      </c>
      <c r="E16" s="12">
        <v>35000</v>
      </c>
      <c r="F16" s="12">
        <v>9000</v>
      </c>
      <c r="G16" s="12">
        <v>9000</v>
      </c>
      <c r="H16" s="12"/>
      <c r="I16" s="12"/>
      <c r="J16" s="41">
        <f t="shared" si="0"/>
        <v>0</v>
      </c>
      <c r="K16" s="18" t="s">
        <v>50</v>
      </c>
      <c r="L16" s="21" t="s">
        <v>58</v>
      </c>
      <c r="M16" s="20"/>
      <c r="N16" s="22"/>
      <c r="O16" s="23"/>
      <c r="P16" s="22"/>
    </row>
    <row r="17" spans="1:14" ht="20.25" customHeight="1" x14ac:dyDescent="0.25">
      <c r="A17" s="83" t="s">
        <v>6</v>
      </c>
      <c r="B17" s="83"/>
      <c r="C17" s="83"/>
      <c r="D17" s="83"/>
      <c r="E17" s="19">
        <f t="shared" ref="E17:G17" si="1">SUM(E13:E16)</f>
        <v>140000</v>
      </c>
      <c r="F17" s="19">
        <f t="shared" si="1"/>
        <v>621400</v>
      </c>
      <c r="G17" s="25">
        <f t="shared" si="1"/>
        <v>141400</v>
      </c>
      <c r="H17" s="25">
        <f>SUM(H13:H16)</f>
        <v>70000</v>
      </c>
      <c r="I17" s="25">
        <f t="shared" ref="I17:J17" si="2">SUM(I13:I16)</f>
        <v>50000</v>
      </c>
      <c r="J17" s="42">
        <f t="shared" si="2"/>
        <v>120000</v>
      </c>
      <c r="K17" s="18" t="s">
        <v>53</v>
      </c>
      <c r="L17" s="40" t="s">
        <v>35</v>
      </c>
      <c r="N17" s="20"/>
    </row>
    <row r="18" spans="1:14" ht="20.25" customHeight="1" x14ac:dyDescent="0.25">
      <c r="A18" s="84" t="s">
        <v>27</v>
      </c>
      <c r="B18" s="84"/>
      <c r="C18" s="84"/>
      <c r="D18" s="84"/>
      <c r="E18" s="84"/>
      <c r="F18" s="84"/>
      <c r="G18" s="84"/>
      <c r="H18" s="84"/>
      <c r="I18" s="84"/>
      <c r="J18" s="43">
        <f>-J17*0.1</f>
        <v>-12000</v>
      </c>
      <c r="K18" s="15"/>
      <c r="L18" s="16"/>
    </row>
    <row r="19" spans="1:14" ht="20.25" customHeight="1" x14ac:dyDescent="0.25">
      <c r="A19" s="85" t="s">
        <v>28</v>
      </c>
      <c r="B19" s="86"/>
      <c r="C19" s="86"/>
      <c r="D19" s="86"/>
      <c r="E19" s="86"/>
      <c r="F19" s="86"/>
      <c r="G19" s="86"/>
      <c r="H19" s="86"/>
      <c r="I19" s="87"/>
      <c r="J19" s="42">
        <f>J17+J18</f>
        <v>108000</v>
      </c>
      <c r="K19" s="15"/>
      <c r="L19" s="16"/>
      <c r="M19" s="20"/>
      <c r="N19" s="20"/>
    </row>
    <row r="20" spans="1:14" ht="7.5" customHeight="1" x14ac:dyDescent="0.25">
      <c r="A20" s="13"/>
      <c r="B20" s="13"/>
      <c r="C20" s="13"/>
      <c r="D20" s="13"/>
      <c r="E20" s="17"/>
      <c r="F20" s="17"/>
      <c r="G20" s="17"/>
      <c r="H20" s="17"/>
      <c r="I20" s="17"/>
      <c r="J20" s="17"/>
      <c r="K20" s="15"/>
      <c r="L20" s="16"/>
      <c r="M20" s="20"/>
    </row>
    <row r="21" spans="1:14" ht="15" customHeight="1" x14ac:dyDescent="0.25">
      <c r="A21" s="88" t="s">
        <v>31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ht="10.5" customHeight="1" x14ac:dyDescent="0.2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4" x14ac:dyDescent="0.25">
      <c r="H23" s="20"/>
    </row>
    <row r="24" spans="1:14" x14ac:dyDescent="0.25">
      <c r="F24" s="20">
        <f>F15-I15</f>
        <v>508400</v>
      </c>
      <c r="H24" s="20"/>
    </row>
    <row r="25" spans="1:14" x14ac:dyDescent="0.25">
      <c r="F25" s="20"/>
      <c r="H25" s="20"/>
    </row>
    <row r="26" spans="1:14" x14ac:dyDescent="0.25">
      <c r="H26" s="20"/>
    </row>
  </sheetData>
  <mergeCells count="12">
    <mergeCell ref="A22:L22"/>
    <mergeCell ref="A4:L4"/>
    <mergeCell ref="C6:I6"/>
    <mergeCell ref="J6:K6"/>
    <mergeCell ref="F7:L7"/>
    <mergeCell ref="A9:L9"/>
    <mergeCell ref="A10:L10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J31" sqref="J31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78" t="s">
        <v>57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6" ht="6" customHeight="1" x14ac:dyDescent="0.3">
      <c r="E5" s="5"/>
      <c r="I5" s="5"/>
    </row>
    <row r="6" spans="1:16" ht="18.75" customHeight="1" x14ac:dyDescent="0.4">
      <c r="C6" s="79" t="s">
        <v>15</v>
      </c>
      <c r="D6" s="79"/>
      <c r="E6" s="79"/>
      <c r="F6" s="79"/>
      <c r="G6" s="79"/>
      <c r="H6" s="79"/>
      <c r="I6" s="79"/>
      <c r="J6" s="80" t="s">
        <v>16</v>
      </c>
      <c r="K6" s="80"/>
      <c r="L6" s="44"/>
    </row>
    <row r="7" spans="1:16" ht="18.75" x14ac:dyDescent="0.3">
      <c r="D7" s="44" t="s">
        <v>17</v>
      </c>
      <c r="E7" s="44"/>
      <c r="F7" s="81" t="s">
        <v>26</v>
      </c>
      <c r="G7" s="81"/>
      <c r="H7" s="81"/>
      <c r="I7" s="81"/>
      <c r="J7" s="81"/>
      <c r="K7" s="81"/>
      <c r="L7" s="81"/>
    </row>
    <row r="8" spans="1:16" ht="4.5" customHeight="1" x14ac:dyDescent="0.3">
      <c r="A8" s="4"/>
      <c r="D8" s="44"/>
      <c r="E8" s="44"/>
      <c r="F8" s="44"/>
      <c r="G8" s="44"/>
      <c r="H8" s="44"/>
      <c r="I8" s="44"/>
      <c r="J8" s="44"/>
      <c r="K8" s="45"/>
      <c r="L8" s="45"/>
    </row>
    <row r="9" spans="1:16" ht="18.75" customHeight="1" x14ac:dyDescent="0.3">
      <c r="A9" s="80" t="s">
        <v>32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6" ht="18.75" customHeight="1" x14ac:dyDescent="0.3">
      <c r="A10" s="80" t="s">
        <v>33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N10" s="20"/>
    </row>
    <row r="11" spans="1:16" ht="6.75" customHeight="1" x14ac:dyDescent="0.3">
      <c r="K11" s="82"/>
      <c r="L11" s="82"/>
    </row>
    <row r="12" spans="1:16" x14ac:dyDescent="0.25">
      <c r="A12" s="6" t="s">
        <v>0</v>
      </c>
      <c r="B12" s="2" t="s">
        <v>1</v>
      </c>
      <c r="C12" s="6" t="s">
        <v>10</v>
      </c>
      <c r="D12" s="29" t="s">
        <v>9</v>
      </c>
      <c r="E12" s="2" t="s">
        <v>2</v>
      </c>
      <c r="F12" s="2" t="s">
        <v>3</v>
      </c>
      <c r="G12" s="2" t="s">
        <v>22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6" ht="18.75" x14ac:dyDescent="0.25">
      <c r="A13" s="24">
        <v>1</v>
      </c>
      <c r="B13" s="27" t="s">
        <v>38</v>
      </c>
      <c r="C13" s="1" t="s">
        <v>18</v>
      </c>
      <c r="D13" s="47" t="s">
        <v>63</v>
      </c>
      <c r="E13" s="12">
        <v>35000</v>
      </c>
      <c r="F13" s="3">
        <v>50500</v>
      </c>
      <c r="G13" s="3">
        <v>10500</v>
      </c>
      <c r="H13" s="12">
        <v>35000</v>
      </c>
      <c r="I13" s="12"/>
      <c r="J13" s="41">
        <f t="shared" ref="J13:J15" si="0">H13+I13</f>
        <v>35000</v>
      </c>
      <c r="K13" s="18" t="s">
        <v>59</v>
      </c>
      <c r="L13" s="21" t="s">
        <v>64</v>
      </c>
      <c r="N13" s="14"/>
      <c r="O13" s="14"/>
      <c r="P13" s="22"/>
    </row>
    <row r="14" spans="1:16" ht="18.75" x14ac:dyDescent="0.25">
      <c r="A14" s="24">
        <v>2</v>
      </c>
      <c r="B14" s="27" t="s">
        <v>29</v>
      </c>
      <c r="C14" s="1" t="s">
        <v>19</v>
      </c>
      <c r="D14" s="47" t="s">
        <v>61</v>
      </c>
      <c r="E14" s="3">
        <v>35000</v>
      </c>
      <c r="F14" s="3">
        <v>42000</v>
      </c>
      <c r="G14" s="3">
        <v>7000</v>
      </c>
      <c r="H14" s="3"/>
      <c r="I14" s="3"/>
      <c r="J14" s="41">
        <f t="shared" si="0"/>
        <v>0</v>
      </c>
      <c r="K14" s="18"/>
      <c r="L14" s="21"/>
      <c r="M14" s="20"/>
      <c r="N14" s="22"/>
      <c r="O14" s="22"/>
      <c r="P14" s="22"/>
    </row>
    <row r="15" spans="1:16" ht="18" customHeight="1" x14ac:dyDescent="0.25">
      <c r="A15" s="24">
        <v>3</v>
      </c>
      <c r="B15" s="27" t="s">
        <v>23</v>
      </c>
      <c r="C15" s="1" t="s">
        <v>21</v>
      </c>
      <c r="D15" s="48" t="s">
        <v>62</v>
      </c>
      <c r="E15" s="12">
        <v>35000</v>
      </c>
      <c r="F15" s="12">
        <v>508400</v>
      </c>
      <c r="G15" s="49">
        <v>118400</v>
      </c>
      <c r="H15" s="3"/>
      <c r="I15" s="12"/>
      <c r="J15" s="41">
        <f t="shared" si="0"/>
        <v>0</v>
      </c>
      <c r="K15" s="18"/>
      <c r="L15" s="26"/>
      <c r="M15" s="20"/>
      <c r="N15" s="23"/>
      <c r="O15" s="22"/>
      <c r="P15" s="22"/>
    </row>
    <row r="16" spans="1:16" ht="18" customHeight="1" x14ac:dyDescent="0.25">
      <c r="A16" s="24">
        <v>4</v>
      </c>
      <c r="B16" s="27" t="s">
        <v>25</v>
      </c>
      <c r="C16" s="1" t="s">
        <v>20</v>
      </c>
      <c r="D16" s="47" t="s">
        <v>54</v>
      </c>
      <c r="E16" s="12">
        <v>35000</v>
      </c>
      <c r="F16" s="12">
        <v>9000</v>
      </c>
      <c r="G16" s="12">
        <v>9000</v>
      </c>
      <c r="H16" s="12">
        <v>35000</v>
      </c>
      <c r="I16" s="12"/>
      <c r="J16" s="41">
        <f>H16+I16</f>
        <v>35000</v>
      </c>
      <c r="K16" s="18" t="s">
        <v>59</v>
      </c>
      <c r="L16" s="21" t="s">
        <v>39</v>
      </c>
      <c r="M16" s="20"/>
      <c r="N16" s="22"/>
      <c r="O16" s="23"/>
      <c r="P16" s="22"/>
    </row>
    <row r="17" spans="1:14" ht="20.25" customHeight="1" x14ac:dyDescent="0.25">
      <c r="A17" s="83" t="s">
        <v>6</v>
      </c>
      <c r="B17" s="83"/>
      <c r="C17" s="83"/>
      <c r="D17" s="83"/>
      <c r="E17" s="19">
        <f t="shared" ref="E17:G17" si="1">SUM(E13:E16)</f>
        <v>140000</v>
      </c>
      <c r="F17" s="19">
        <f t="shared" si="1"/>
        <v>609900</v>
      </c>
      <c r="G17" s="25">
        <f t="shared" si="1"/>
        <v>144900</v>
      </c>
      <c r="H17" s="42">
        <f>SUM(H13:H16)</f>
        <v>70000</v>
      </c>
      <c r="I17" s="42">
        <f t="shared" ref="I17:J17" si="2">SUM(I13:I16)</f>
        <v>0</v>
      </c>
      <c r="J17" s="42">
        <f t="shared" si="2"/>
        <v>70000</v>
      </c>
      <c r="K17" s="18" t="s">
        <v>60</v>
      </c>
      <c r="L17" s="46" t="s">
        <v>35</v>
      </c>
      <c r="N17" s="20"/>
    </row>
    <row r="18" spans="1:14" ht="20.25" customHeight="1" x14ac:dyDescent="0.25">
      <c r="A18" s="84" t="s">
        <v>27</v>
      </c>
      <c r="B18" s="84"/>
      <c r="C18" s="84"/>
      <c r="D18" s="84"/>
      <c r="E18" s="84"/>
      <c r="F18" s="84"/>
      <c r="G18" s="84"/>
      <c r="H18" s="84"/>
      <c r="I18" s="84"/>
      <c r="J18" s="43">
        <f>-J17*0.1</f>
        <v>-7000</v>
      </c>
      <c r="K18" s="15"/>
      <c r="L18" s="16"/>
    </row>
    <row r="19" spans="1:14" ht="20.25" customHeight="1" x14ac:dyDescent="0.25">
      <c r="A19" s="85" t="s">
        <v>28</v>
      </c>
      <c r="B19" s="86"/>
      <c r="C19" s="86"/>
      <c r="D19" s="86"/>
      <c r="E19" s="86"/>
      <c r="F19" s="86"/>
      <c r="G19" s="86"/>
      <c r="H19" s="86"/>
      <c r="I19" s="87"/>
      <c r="J19" s="42">
        <f>J17+J18</f>
        <v>63000</v>
      </c>
      <c r="K19" s="15"/>
      <c r="L19" s="16"/>
      <c r="M19" s="20"/>
      <c r="N19" s="20"/>
    </row>
    <row r="20" spans="1:14" ht="7.5" customHeight="1" x14ac:dyDescent="0.25">
      <c r="A20" s="13"/>
      <c r="B20" s="13"/>
      <c r="C20" s="13"/>
      <c r="D20" s="13"/>
      <c r="E20" s="17"/>
      <c r="F20" s="17"/>
      <c r="G20" s="17"/>
      <c r="H20" s="17"/>
      <c r="I20" s="17"/>
      <c r="J20" s="17"/>
      <c r="K20" s="15"/>
      <c r="L20" s="16"/>
      <c r="M20" s="20"/>
    </row>
    <row r="21" spans="1:14" ht="15" customHeight="1" x14ac:dyDescent="0.25">
      <c r="A21" s="88" t="s">
        <v>31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ht="10.5" customHeight="1" x14ac:dyDescent="0.2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4" x14ac:dyDescent="0.25">
      <c r="H23" s="20"/>
    </row>
    <row r="24" spans="1:14" x14ac:dyDescent="0.25">
      <c r="F24" s="20"/>
      <c r="H24" s="20"/>
    </row>
    <row r="25" spans="1:14" x14ac:dyDescent="0.25">
      <c r="F25" s="20"/>
      <c r="H25" s="20"/>
    </row>
    <row r="26" spans="1:14" x14ac:dyDescent="0.25">
      <c r="H26" s="20"/>
    </row>
  </sheetData>
  <mergeCells count="12">
    <mergeCell ref="A22:L22"/>
    <mergeCell ref="A4:L4"/>
    <mergeCell ref="C6:I6"/>
    <mergeCell ref="J6:K6"/>
    <mergeCell ref="F7:L7"/>
    <mergeCell ref="A9:L9"/>
    <mergeCell ref="A10:L10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78" t="s">
        <v>65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6" ht="6" customHeight="1" x14ac:dyDescent="0.3">
      <c r="E5" s="5"/>
      <c r="I5" s="5"/>
    </row>
    <row r="6" spans="1:16" ht="18.75" customHeight="1" x14ac:dyDescent="0.4">
      <c r="C6" s="79" t="s">
        <v>15</v>
      </c>
      <c r="D6" s="79"/>
      <c r="E6" s="79"/>
      <c r="F6" s="79"/>
      <c r="G6" s="79"/>
      <c r="H6" s="79"/>
      <c r="I6" s="79"/>
      <c r="J6" s="80" t="s">
        <v>16</v>
      </c>
      <c r="K6" s="80"/>
      <c r="L6" s="50"/>
    </row>
    <row r="7" spans="1:16" ht="18.75" x14ac:dyDescent="0.3">
      <c r="D7" s="50" t="s">
        <v>17</v>
      </c>
      <c r="E7" s="50"/>
      <c r="F7" s="81" t="s">
        <v>26</v>
      </c>
      <c r="G7" s="81"/>
      <c r="H7" s="81"/>
      <c r="I7" s="81"/>
      <c r="J7" s="81"/>
      <c r="K7" s="81"/>
      <c r="L7" s="81"/>
    </row>
    <row r="8" spans="1:16" ht="4.5" customHeight="1" x14ac:dyDescent="0.3">
      <c r="A8" s="4"/>
      <c r="D8" s="50"/>
      <c r="E8" s="50"/>
      <c r="F8" s="50"/>
      <c r="G8" s="50"/>
      <c r="H8" s="50"/>
      <c r="I8" s="50"/>
      <c r="J8" s="50"/>
      <c r="K8" s="51"/>
      <c r="L8" s="51"/>
    </row>
    <row r="9" spans="1:16" ht="18.75" customHeight="1" x14ac:dyDescent="0.3">
      <c r="A9" s="80" t="s">
        <v>32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6" ht="18.75" customHeight="1" x14ac:dyDescent="0.3">
      <c r="A10" s="80" t="s">
        <v>33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N10" s="20"/>
    </row>
    <row r="11" spans="1:16" ht="6.75" customHeight="1" x14ac:dyDescent="0.3">
      <c r="K11" s="82"/>
      <c r="L11" s="82"/>
    </row>
    <row r="12" spans="1:16" x14ac:dyDescent="0.25">
      <c r="A12" s="6" t="s">
        <v>0</v>
      </c>
      <c r="B12" s="2" t="s">
        <v>1</v>
      </c>
      <c r="C12" s="6" t="s">
        <v>10</v>
      </c>
      <c r="D12" s="29" t="s">
        <v>9</v>
      </c>
      <c r="E12" s="2" t="s">
        <v>2</v>
      </c>
      <c r="F12" s="2" t="s">
        <v>3</v>
      </c>
      <c r="G12" s="2" t="s">
        <v>22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6" ht="18.75" x14ac:dyDescent="0.25">
      <c r="A13" s="24">
        <v>1</v>
      </c>
      <c r="B13" s="27" t="s">
        <v>38</v>
      </c>
      <c r="C13" s="1" t="s">
        <v>18</v>
      </c>
      <c r="D13" s="47" t="s">
        <v>63</v>
      </c>
      <c r="E13" s="12">
        <v>35000</v>
      </c>
      <c r="F13" s="3">
        <v>35000</v>
      </c>
      <c r="G13" s="3">
        <v>10500</v>
      </c>
      <c r="H13" s="12">
        <v>35000</v>
      </c>
      <c r="I13" s="12">
        <v>35000</v>
      </c>
      <c r="J13" s="41">
        <f>SUM(H13:I13)</f>
        <v>70000</v>
      </c>
      <c r="K13" s="18" t="s">
        <v>68</v>
      </c>
      <c r="L13" s="21" t="s">
        <v>39</v>
      </c>
      <c r="N13" s="14"/>
      <c r="O13" s="14"/>
      <c r="P13" s="22"/>
    </row>
    <row r="14" spans="1:16" ht="18.75" x14ac:dyDescent="0.25">
      <c r="A14" s="24">
        <v>2</v>
      </c>
      <c r="B14" s="27" t="s">
        <v>29</v>
      </c>
      <c r="C14" s="1" t="s">
        <v>19</v>
      </c>
      <c r="D14" s="47" t="s">
        <v>61</v>
      </c>
      <c r="E14" s="3">
        <v>35000</v>
      </c>
      <c r="F14" s="3">
        <v>80500</v>
      </c>
      <c r="G14" s="3">
        <v>10500</v>
      </c>
      <c r="H14" s="3"/>
      <c r="I14" s="3"/>
      <c r="J14" s="41">
        <f t="shared" ref="J14:J16" si="0">SUM(H14:I14)</f>
        <v>0</v>
      </c>
      <c r="K14" s="18"/>
      <c r="L14" s="21"/>
      <c r="M14" s="20"/>
      <c r="N14" s="22"/>
      <c r="O14" s="22"/>
      <c r="P14" s="22"/>
    </row>
    <row r="15" spans="1:16" ht="18" customHeight="1" x14ac:dyDescent="0.25">
      <c r="A15" s="24">
        <v>3</v>
      </c>
      <c r="B15" s="27" t="s">
        <v>23</v>
      </c>
      <c r="C15" s="1" t="s">
        <v>21</v>
      </c>
      <c r="D15" s="48" t="s">
        <v>62</v>
      </c>
      <c r="E15" s="12">
        <v>35000</v>
      </c>
      <c r="F15" s="12">
        <v>546900</v>
      </c>
      <c r="G15" s="8">
        <v>121900</v>
      </c>
      <c r="H15" s="3">
        <v>20000</v>
      </c>
      <c r="I15" s="12">
        <v>35000</v>
      </c>
      <c r="J15" s="41">
        <f t="shared" si="0"/>
        <v>55000</v>
      </c>
      <c r="K15" s="18" t="s">
        <v>67</v>
      </c>
      <c r="L15" s="28" t="s">
        <v>66</v>
      </c>
      <c r="M15" s="20"/>
      <c r="N15" s="23"/>
      <c r="O15" s="22"/>
      <c r="P15" s="22"/>
    </row>
    <row r="16" spans="1:16" ht="18" customHeight="1" x14ac:dyDescent="0.25">
      <c r="A16" s="24">
        <v>4</v>
      </c>
      <c r="B16" s="27" t="s">
        <v>25</v>
      </c>
      <c r="C16" s="1" t="s">
        <v>20</v>
      </c>
      <c r="D16" s="47" t="s">
        <v>54</v>
      </c>
      <c r="E16" s="12">
        <v>35000</v>
      </c>
      <c r="F16" s="12">
        <v>9000</v>
      </c>
      <c r="G16" s="12">
        <v>9000</v>
      </c>
      <c r="H16" s="12">
        <v>35000</v>
      </c>
      <c r="I16" s="12"/>
      <c r="J16" s="41">
        <f t="shared" si="0"/>
        <v>35000</v>
      </c>
      <c r="K16" s="18" t="s">
        <v>68</v>
      </c>
      <c r="L16" s="21" t="s">
        <v>39</v>
      </c>
      <c r="M16" s="20"/>
      <c r="N16" s="22"/>
      <c r="O16" s="23"/>
      <c r="P16" s="22"/>
    </row>
    <row r="17" spans="1:14" ht="20.25" customHeight="1" x14ac:dyDescent="0.25">
      <c r="A17" s="83" t="s">
        <v>6</v>
      </c>
      <c r="B17" s="83"/>
      <c r="C17" s="83"/>
      <c r="D17" s="83"/>
      <c r="E17" s="19">
        <f t="shared" ref="E17:G17" si="1">SUM(E13:E16)</f>
        <v>140000</v>
      </c>
      <c r="F17" s="19">
        <f t="shared" si="1"/>
        <v>671400</v>
      </c>
      <c r="G17" s="25">
        <f t="shared" si="1"/>
        <v>151900</v>
      </c>
      <c r="H17" s="25">
        <f>SUM(H13:H16)</f>
        <v>90000</v>
      </c>
      <c r="I17" s="25">
        <f t="shared" ref="I17:J17" si="2">SUM(I13:I16)</f>
        <v>70000</v>
      </c>
      <c r="J17" s="42">
        <f t="shared" si="2"/>
        <v>160000</v>
      </c>
      <c r="K17" s="18" t="s">
        <v>69</v>
      </c>
      <c r="L17" s="52" t="s">
        <v>35</v>
      </c>
      <c r="N17" s="20"/>
    </row>
    <row r="18" spans="1:14" ht="20.25" customHeight="1" x14ac:dyDescent="0.25">
      <c r="A18" s="84" t="s">
        <v>27</v>
      </c>
      <c r="B18" s="84"/>
      <c r="C18" s="84"/>
      <c r="D18" s="84"/>
      <c r="E18" s="84"/>
      <c r="F18" s="84"/>
      <c r="G18" s="84"/>
      <c r="H18" s="84"/>
      <c r="I18" s="84"/>
      <c r="J18" s="43">
        <f>-J17*0.1</f>
        <v>-16000</v>
      </c>
      <c r="K18" s="15"/>
      <c r="L18" s="16"/>
    </row>
    <row r="19" spans="1:14" ht="20.25" customHeight="1" x14ac:dyDescent="0.25">
      <c r="A19" s="85" t="s">
        <v>71</v>
      </c>
      <c r="B19" s="86"/>
      <c r="C19" s="86"/>
      <c r="D19" s="86"/>
      <c r="E19" s="86"/>
      <c r="F19" s="86"/>
      <c r="G19" s="86"/>
      <c r="H19" s="86"/>
      <c r="I19" s="87"/>
      <c r="J19" s="43">
        <v>-35000</v>
      </c>
      <c r="K19" s="15"/>
      <c r="L19" s="16"/>
    </row>
    <row r="20" spans="1:14" ht="20.25" customHeight="1" x14ac:dyDescent="0.25">
      <c r="A20" s="85" t="s">
        <v>28</v>
      </c>
      <c r="B20" s="86"/>
      <c r="C20" s="86"/>
      <c r="D20" s="86"/>
      <c r="E20" s="86"/>
      <c r="F20" s="86"/>
      <c r="G20" s="86"/>
      <c r="H20" s="86"/>
      <c r="I20" s="87"/>
      <c r="J20" s="42">
        <f>J17+J18</f>
        <v>144000</v>
      </c>
      <c r="K20" s="15"/>
      <c r="L20" s="16"/>
      <c r="M20" s="20"/>
      <c r="N20" s="20"/>
    </row>
    <row r="21" spans="1:14" ht="7.5" customHeight="1" x14ac:dyDescent="0.25">
      <c r="A21" s="13"/>
      <c r="B21" s="13"/>
      <c r="C21" s="13"/>
      <c r="D21" s="13"/>
      <c r="E21" s="17"/>
      <c r="F21" s="17"/>
      <c r="G21" s="17"/>
      <c r="H21" s="17"/>
      <c r="I21" s="17"/>
      <c r="J21" s="17"/>
      <c r="K21" s="15"/>
      <c r="L21" s="16"/>
      <c r="M21" s="20"/>
    </row>
    <row r="22" spans="1:14" ht="15" customHeight="1" x14ac:dyDescent="0.25">
      <c r="A22" s="88" t="s">
        <v>31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</row>
    <row r="23" spans="1:14" ht="10.5" customHeight="1" x14ac:dyDescent="0.2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1:14" x14ac:dyDescent="0.25">
      <c r="H24" s="20"/>
    </row>
    <row r="25" spans="1:14" x14ac:dyDescent="0.25">
      <c r="F25" s="20"/>
      <c r="H25" s="20"/>
    </row>
    <row r="26" spans="1:14" x14ac:dyDescent="0.25">
      <c r="F26" s="20"/>
      <c r="H26" s="20"/>
    </row>
    <row r="27" spans="1:14" x14ac:dyDescent="0.25">
      <c r="H27" s="20"/>
    </row>
  </sheetData>
  <mergeCells count="13">
    <mergeCell ref="A23:L23"/>
    <mergeCell ref="A19:I19"/>
    <mergeCell ref="A4:L4"/>
    <mergeCell ref="C6:I6"/>
    <mergeCell ref="J6:K6"/>
    <mergeCell ref="F7:L7"/>
    <mergeCell ref="A9:L9"/>
    <mergeCell ref="A10:L10"/>
    <mergeCell ref="K11:L11"/>
    <mergeCell ref="A17:D17"/>
    <mergeCell ref="A18:I18"/>
    <mergeCell ref="A20:I20"/>
    <mergeCell ref="A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H27" sqref="H27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78" t="s">
        <v>70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6" ht="6" customHeight="1" x14ac:dyDescent="0.3">
      <c r="E5" s="5"/>
      <c r="I5" s="5"/>
    </row>
    <row r="6" spans="1:16" ht="18.75" customHeight="1" x14ac:dyDescent="0.4">
      <c r="C6" s="79" t="s">
        <v>15</v>
      </c>
      <c r="D6" s="79"/>
      <c r="E6" s="79"/>
      <c r="F6" s="79"/>
      <c r="G6" s="79"/>
      <c r="H6" s="79"/>
      <c r="I6" s="79"/>
      <c r="J6" s="80" t="s">
        <v>16</v>
      </c>
      <c r="K6" s="80"/>
      <c r="L6" s="50"/>
    </row>
    <row r="7" spans="1:16" ht="18.75" x14ac:dyDescent="0.3">
      <c r="D7" s="50" t="s">
        <v>17</v>
      </c>
      <c r="E7" s="50"/>
      <c r="F7" s="81" t="s">
        <v>26</v>
      </c>
      <c r="G7" s="81"/>
      <c r="H7" s="81"/>
      <c r="I7" s="81"/>
      <c r="J7" s="81"/>
      <c r="K7" s="81"/>
      <c r="L7" s="81"/>
    </row>
    <row r="8" spans="1:16" ht="4.5" customHeight="1" x14ac:dyDescent="0.3">
      <c r="A8" s="4"/>
      <c r="D8" s="50"/>
      <c r="E8" s="50"/>
      <c r="F8" s="50"/>
      <c r="G8" s="50"/>
      <c r="H8" s="50"/>
      <c r="I8" s="50"/>
      <c r="J8" s="50"/>
      <c r="K8" s="51"/>
      <c r="L8" s="51"/>
    </row>
    <row r="9" spans="1:16" ht="18.75" customHeight="1" x14ac:dyDescent="0.3">
      <c r="A9" s="80" t="s">
        <v>32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6" ht="18.75" customHeight="1" x14ac:dyDescent="0.3">
      <c r="A10" s="80" t="s">
        <v>33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N10" s="20"/>
    </row>
    <row r="11" spans="1:16" ht="6.75" customHeight="1" x14ac:dyDescent="0.3">
      <c r="K11" s="82"/>
      <c r="L11" s="82"/>
    </row>
    <row r="12" spans="1:16" x14ac:dyDescent="0.25">
      <c r="A12" s="6" t="s">
        <v>0</v>
      </c>
      <c r="B12" s="2" t="s">
        <v>1</v>
      </c>
      <c r="C12" s="6" t="s">
        <v>10</v>
      </c>
      <c r="D12" s="29" t="s">
        <v>9</v>
      </c>
      <c r="E12" s="2" t="s">
        <v>2</v>
      </c>
      <c r="F12" s="2" t="s">
        <v>3</v>
      </c>
      <c r="G12" s="2" t="s">
        <v>22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6" ht="18.75" x14ac:dyDescent="0.25">
      <c r="A13" s="24">
        <v>1</v>
      </c>
      <c r="B13" s="27" t="s">
        <v>38</v>
      </c>
      <c r="C13" s="1" t="s">
        <v>18</v>
      </c>
      <c r="D13" s="47" t="s">
        <v>63</v>
      </c>
      <c r="E13" s="12">
        <v>35000</v>
      </c>
      <c r="F13" s="3">
        <v>49000</v>
      </c>
      <c r="G13" s="3">
        <v>14000</v>
      </c>
      <c r="H13" s="12"/>
      <c r="I13" s="12"/>
      <c r="J13" s="41"/>
      <c r="K13" s="18"/>
      <c r="L13" s="21"/>
      <c r="M13" s="20"/>
      <c r="N13" s="14"/>
      <c r="O13" s="14"/>
      <c r="P13" s="22"/>
    </row>
    <row r="14" spans="1:16" ht="18.75" x14ac:dyDescent="0.25">
      <c r="A14" s="24">
        <v>2</v>
      </c>
      <c r="B14" s="27" t="s">
        <v>29</v>
      </c>
      <c r="C14" s="1" t="s">
        <v>19</v>
      </c>
      <c r="D14" s="47" t="s">
        <v>61</v>
      </c>
      <c r="E14" s="3">
        <v>35000</v>
      </c>
      <c r="F14" s="3">
        <v>119000</v>
      </c>
      <c r="G14" s="3">
        <v>14000</v>
      </c>
      <c r="H14" s="3">
        <v>35000</v>
      </c>
      <c r="I14" s="3">
        <v>35000</v>
      </c>
      <c r="J14" s="41">
        <f t="shared" ref="J14" si="0">H14+I14</f>
        <v>70000</v>
      </c>
      <c r="K14" s="18" t="s">
        <v>73</v>
      </c>
      <c r="L14" s="21" t="s">
        <v>37</v>
      </c>
      <c r="M14" s="20"/>
      <c r="N14" s="22"/>
      <c r="O14" s="22"/>
      <c r="P14" s="22"/>
    </row>
    <row r="15" spans="1:16" ht="18" customHeight="1" x14ac:dyDescent="0.25">
      <c r="A15" s="24">
        <v>3</v>
      </c>
      <c r="B15" s="27" t="s">
        <v>23</v>
      </c>
      <c r="C15" s="1" t="s">
        <v>21</v>
      </c>
      <c r="D15" s="48" t="s">
        <v>62</v>
      </c>
      <c r="E15" s="12">
        <v>35000</v>
      </c>
      <c r="F15" s="12">
        <v>526900</v>
      </c>
      <c r="G15" s="8">
        <v>121900</v>
      </c>
      <c r="H15" s="3"/>
      <c r="I15" s="12">
        <v>25000</v>
      </c>
      <c r="J15" s="41">
        <f>H15+I15</f>
        <v>25000</v>
      </c>
      <c r="K15" s="18"/>
      <c r="L15" s="28" t="s">
        <v>72</v>
      </c>
      <c r="M15" s="20"/>
      <c r="N15" s="23"/>
      <c r="O15" s="22"/>
      <c r="P15" s="22"/>
    </row>
    <row r="16" spans="1:16" ht="18" customHeight="1" x14ac:dyDescent="0.25">
      <c r="A16" s="24">
        <v>4</v>
      </c>
      <c r="B16" s="27" t="s">
        <v>25</v>
      </c>
      <c r="C16" s="1" t="s">
        <v>20</v>
      </c>
      <c r="D16" s="47" t="s">
        <v>54</v>
      </c>
      <c r="E16" s="12">
        <v>35000</v>
      </c>
      <c r="F16" s="12">
        <v>9000</v>
      </c>
      <c r="G16" s="12">
        <v>9000</v>
      </c>
      <c r="H16" s="12"/>
      <c r="I16" s="12"/>
      <c r="J16" s="41">
        <f>H16+I16</f>
        <v>0</v>
      </c>
      <c r="K16" s="18"/>
      <c r="L16" s="21"/>
      <c r="M16" s="20"/>
      <c r="N16" s="22"/>
      <c r="O16" s="23"/>
      <c r="P16" s="22"/>
    </row>
    <row r="17" spans="1:14" ht="20.25" customHeight="1" x14ac:dyDescent="0.25">
      <c r="A17" s="83" t="s">
        <v>6</v>
      </c>
      <c r="B17" s="83"/>
      <c r="C17" s="83"/>
      <c r="D17" s="83"/>
      <c r="E17" s="19">
        <f t="shared" ref="E17:I17" si="1">SUM(E13:E16)</f>
        <v>140000</v>
      </c>
      <c r="F17" s="19">
        <f t="shared" si="1"/>
        <v>703900</v>
      </c>
      <c r="G17" s="25">
        <f t="shared" si="1"/>
        <v>158900</v>
      </c>
      <c r="H17" s="42">
        <f t="shared" si="1"/>
        <v>35000</v>
      </c>
      <c r="I17" s="19">
        <f t="shared" si="1"/>
        <v>60000</v>
      </c>
      <c r="J17" s="42">
        <f>SUM(J13:J16)</f>
        <v>95000</v>
      </c>
      <c r="K17" s="18" t="s">
        <v>74</v>
      </c>
      <c r="L17" s="52" t="s">
        <v>35</v>
      </c>
      <c r="N17" s="20"/>
    </row>
    <row r="18" spans="1:14" ht="20.25" customHeight="1" x14ac:dyDescent="0.25">
      <c r="A18" s="84" t="s">
        <v>27</v>
      </c>
      <c r="B18" s="84"/>
      <c r="C18" s="84"/>
      <c r="D18" s="84"/>
      <c r="E18" s="84"/>
      <c r="F18" s="84"/>
      <c r="G18" s="84"/>
      <c r="H18" s="84"/>
      <c r="I18" s="84"/>
      <c r="J18" s="43">
        <f>-J17*0.1</f>
        <v>-9500</v>
      </c>
      <c r="K18" s="15"/>
      <c r="L18" s="16"/>
    </row>
    <row r="19" spans="1:14" ht="20.25" customHeight="1" x14ac:dyDescent="0.25">
      <c r="A19" s="85" t="s">
        <v>28</v>
      </c>
      <c r="B19" s="86"/>
      <c r="C19" s="86"/>
      <c r="D19" s="86"/>
      <c r="E19" s="86"/>
      <c r="F19" s="86"/>
      <c r="G19" s="86"/>
      <c r="H19" s="86"/>
      <c r="I19" s="87"/>
      <c r="J19" s="42">
        <f>J17+J18</f>
        <v>85500</v>
      </c>
      <c r="K19" s="15"/>
      <c r="L19" s="16"/>
      <c r="M19" s="20"/>
      <c r="N19" s="20"/>
    </row>
    <row r="20" spans="1:14" ht="7.5" customHeight="1" x14ac:dyDescent="0.25">
      <c r="A20" s="13"/>
      <c r="B20" s="13"/>
      <c r="C20" s="13"/>
      <c r="D20" s="13"/>
      <c r="E20" s="17"/>
      <c r="F20" s="17"/>
      <c r="G20" s="17"/>
      <c r="H20" s="17"/>
      <c r="I20" s="17"/>
      <c r="J20" s="17"/>
      <c r="K20" s="15"/>
      <c r="L20" s="16"/>
      <c r="M20" s="20"/>
    </row>
    <row r="21" spans="1:14" ht="15" customHeight="1" x14ac:dyDescent="0.25">
      <c r="A21" s="88" t="s">
        <v>31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ht="10.5" customHeight="1" x14ac:dyDescent="0.2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4" x14ac:dyDescent="0.25">
      <c r="H23" s="20"/>
    </row>
    <row r="24" spans="1:14" x14ac:dyDescent="0.25">
      <c r="F24" s="20"/>
      <c r="G24" s="20"/>
      <c r="H24" s="20"/>
    </row>
    <row r="25" spans="1:14" x14ac:dyDescent="0.25">
      <c r="F25" s="20"/>
      <c r="H25" s="20"/>
    </row>
    <row r="26" spans="1:14" x14ac:dyDescent="0.25">
      <c r="H26" s="20"/>
    </row>
  </sheetData>
  <mergeCells count="12">
    <mergeCell ref="A22:L22"/>
    <mergeCell ref="K11:L11"/>
    <mergeCell ref="A17:D17"/>
    <mergeCell ref="A18:I18"/>
    <mergeCell ref="A19:I19"/>
    <mergeCell ref="A21:L21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L25" sqref="L25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78" t="s">
        <v>75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6" ht="6" customHeight="1" x14ac:dyDescent="0.3">
      <c r="E5" s="5"/>
      <c r="I5" s="5"/>
    </row>
    <row r="6" spans="1:16" ht="18.75" customHeight="1" x14ac:dyDescent="0.4">
      <c r="C6" s="79" t="s">
        <v>15</v>
      </c>
      <c r="D6" s="79"/>
      <c r="E6" s="79"/>
      <c r="F6" s="79"/>
      <c r="G6" s="79"/>
      <c r="H6" s="79"/>
      <c r="I6" s="79"/>
      <c r="J6" s="80" t="s">
        <v>16</v>
      </c>
      <c r="K6" s="80"/>
      <c r="L6" s="53"/>
    </row>
    <row r="7" spans="1:16" ht="18.75" x14ac:dyDescent="0.3">
      <c r="D7" s="53" t="s">
        <v>17</v>
      </c>
      <c r="E7" s="53"/>
      <c r="F7" s="81" t="s">
        <v>26</v>
      </c>
      <c r="G7" s="81"/>
      <c r="H7" s="81"/>
      <c r="I7" s="81"/>
      <c r="J7" s="81"/>
      <c r="K7" s="81"/>
      <c r="L7" s="81"/>
    </row>
    <row r="8" spans="1:16" ht="4.5" customHeight="1" x14ac:dyDescent="0.3">
      <c r="A8" s="4"/>
      <c r="D8" s="53"/>
      <c r="E8" s="53"/>
      <c r="F8" s="53"/>
      <c r="G8" s="53"/>
      <c r="H8" s="53"/>
      <c r="I8" s="53"/>
      <c r="J8" s="53"/>
      <c r="K8" s="54"/>
      <c r="L8" s="54"/>
    </row>
    <row r="9" spans="1:16" ht="18.75" customHeight="1" x14ac:dyDescent="0.3">
      <c r="A9" s="80" t="s">
        <v>32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6" ht="18.75" customHeight="1" x14ac:dyDescent="0.3">
      <c r="A10" s="80" t="s">
        <v>33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N10" s="20"/>
    </row>
    <row r="11" spans="1:16" ht="6.75" customHeight="1" x14ac:dyDescent="0.3">
      <c r="K11" s="82"/>
      <c r="L11" s="82"/>
    </row>
    <row r="12" spans="1:16" x14ac:dyDescent="0.25">
      <c r="A12" s="6" t="s">
        <v>0</v>
      </c>
      <c r="B12" s="2" t="s">
        <v>1</v>
      </c>
      <c r="C12" s="6" t="s">
        <v>10</v>
      </c>
      <c r="D12" s="29" t="s">
        <v>9</v>
      </c>
      <c r="E12" s="2" t="s">
        <v>2</v>
      </c>
      <c r="F12" s="2" t="s">
        <v>3</v>
      </c>
      <c r="G12" s="2" t="s">
        <v>22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6" ht="18.75" x14ac:dyDescent="0.25">
      <c r="A13" s="24">
        <v>1</v>
      </c>
      <c r="B13" s="27" t="s">
        <v>38</v>
      </c>
      <c r="C13" s="1" t="s">
        <v>18</v>
      </c>
      <c r="D13" s="47" t="s">
        <v>63</v>
      </c>
      <c r="E13" s="12">
        <v>35000</v>
      </c>
      <c r="F13" s="3">
        <v>49000</v>
      </c>
      <c r="G13" s="3">
        <v>14000</v>
      </c>
      <c r="H13" s="12">
        <v>35000</v>
      </c>
      <c r="I13" s="12"/>
      <c r="J13" s="41">
        <f t="shared" ref="J13:J14" si="0">H13+I13</f>
        <v>35000</v>
      </c>
      <c r="K13" s="18" t="s">
        <v>77</v>
      </c>
      <c r="L13" s="21" t="s">
        <v>78</v>
      </c>
      <c r="M13" s="20"/>
      <c r="N13" s="14"/>
      <c r="O13" s="14"/>
      <c r="P13" s="22"/>
    </row>
    <row r="14" spans="1:16" ht="18.75" x14ac:dyDescent="0.25">
      <c r="A14" s="24">
        <v>2</v>
      </c>
      <c r="B14" s="27" t="s">
        <v>29</v>
      </c>
      <c r="C14" s="1" t="s">
        <v>19</v>
      </c>
      <c r="D14" s="47" t="s">
        <v>61</v>
      </c>
      <c r="E14" s="3">
        <v>35000</v>
      </c>
      <c r="F14" s="3">
        <v>84000</v>
      </c>
      <c r="G14" s="3">
        <v>14000</v>
      </c>
      <c r="H14" s="3"/>
      <c r="I14" s="3"/>
      <c r="J14" s="41">
        <f t="shared" si="0"/>
        <v>0</v>
      </c>
      <c r="K14" s="18"/>
      <c r="L14" s="21"/>
      <c r="M14" s="20"/>
      <c r="N14" s="22"/>
      <c r="O14" s="22"/>
      <c r="P14" s="22"/>
    </row>
    <row r="15" spans="1:16" ht="18" customHeight="1" x14ac:dyDescent="0.25">
      <c r="A15" s="24">
        <v>3</v>
      </c>
      <c r="B15" s="27" t="s">
        <v>23</v>
      </c>
      <c r="C15" s="1" t="s">
        <v>21</v>
      </c>
      <c r="D15" s="48" t="s">
        <v>62</v>
      </c>
      <c r="E15" s="12">
        <v>35000</v>
      </c>
      <c r="F15" s="12">
        <v>536900</v>
      </c>
      <c r="G15" s="8">
        <v>121900</v>
      </c>
      <c r="H15" s="3"/>
      <c r="I15" s="12">
        <v>15000</v>
      </c>
      <c r="J15" s="41">
        <f>H15+I15</f>
        <v>15000</v>
      </c>
      <c r="K15" s="18"/>
      <c r="L15" s="28" t="s">
        <v>76</v>
      </c>
      <c r="M15" s="20"/>
      <c r="N15" s="23"/>
      <c r="O15" s="22"/>
      <c r="P15" s="22"/>
    </row>
    <row r="16" spans="1:16" ht="18" customHeight="1" x14ac:dyDescent="0.25">
      <c r="A16" s="24">
        <v>4</v>
      </c>
      <c r="B16" s="27" t="s">
        <v>25</v>
      </c>
      <c r="C16" s="1" t="s">
        <v>20</v>
      </c>
      <c r="D16" s="47" t="s">
        <v>54</v>
      </c>
      <c r="E16" s="12">
        <v>35000</v>
      </c>
      <c r="F16" s="12">
        <v>47500</v>
      </c>
      <c r="G16" s="12">
        <v>12500</v>
      </c>
      <c r="H16" s="12"/>
      <c r="I16" s="12"/>
      <c r="J16" s="41"/>
      <c r="K16" s="18"/>
      <c r="L16" s="21"/>
      <c r="M16" s="20"/>
      <c r="N16" s="22"/>
      <c r="O16" s="23"/>
      <c r="P16" s="22"/>
    </row>
    <row r="17" spans="1:14" ht="20.25" customHeight="1" x14ac:dyDescent="0.25">
      <c r="A17" s="83" t="s">
        <v>6</v>
      </c>
      <c r="B17" s="83"/>
      <c r="C17" s="83"/>
      <c r="D17" s="83"/>
      <c r="E17" s="19">
        <f t="shared" ref="E17:G17" si="1">SUM(E13:E16)</f>
        <v>140000</v>
      </c>
      <c r="F17" s="19">
        <f t="shared" si="1"/>
        <v>717400</v>
      </c>
      <c r="G17" s="25">
        <f t="shared" si="1"/>
        <v>162400</v>
      </c>
      <c r="H17" s="42">
        <f>SUM(H13:H16)</f>
        <v>35000</v>
      </c>
      <c r="I17" s="19">
        <f t="shared" ref="I17:J17" si="2">SUM(I13:I16)</f>
        <v>15000</v>
      </c>
      <c r="J17" s="42">
        <f t="shared" si="2"/>
        <v>50000</v>
      </c>
      <c r="K17" s="18" t="s">
        <v>77</v>
      </c>
      <c r="L17" s="55" t="s">
        <v>35</v>
      </c>
      <c r="N17" s="20"/>
    </row>
    <row r="18" spans="1:14" ht="20.25" customHeight="1" x14ac:dyDescent="0.25">
      <c r="A18" s="84" t="s">
        <v>27</v>
      </c>
      <c r="B18" s="84"/>
      <c r="C18" s="84"/>
      <c r="D18" s="84"/>
      <c r="E18" s="84"/>
      <c r="F18" s="84"/>
      <c r="G18" s="84"/>
      <c r="H18" s="84"/>
      <c r="I18" s="84"/>
      <c r="J18" s="43">
        <f>-J17*0.1</f>
        <v>-5000</v>
      </c>
      <c r="K18" s="15"/>
      <c r="L18" s="16"/>
    </row>
    <row r="19" spans="1:14" ht="20.25" customHeight="1" x14ac:dyDescent="0.25">
      <c r="A19" s="85" t="s">
        <v>28</v>
      </c>
      <c r="B19" s="86"/>
      <c r="C19" s="86"/>
      <c r="D19" s="86"/>
      <c r="E19" s="86"/>
      <c r="F19" s="86"/>
      <c r="G19" s="86"/>
      <c r="H19" s="86"/>
      <c r="I19" s="87"/>
      <c r="J19" s="42">
        <f>SUM(J17:J18)</f>
        <v>45000</v>
      </c>
      <c r="K19" s="15"/>
      <c r="L19" s="16"/>
      <c r="M19" s="20"/>
      <c r="N19" s="20"/>
    </row>
    <row r="20" spans="1:14" ht="7.5" customHeight="1" x14ac:dyDescent="0.25">
      <c r="A20" s="13"/>
      <c r="B20" s="13"/>
      <c r="C20" s="13"/>
      <c r="D20" s="13"/>
      <c r="E20" s="17"/>
      <c r="F20" s="17"/>
      <c r="G20" s="17"/>
      <c r="H20" s="17"/>
      <c r="I20" s="17"/>
      <c r="J20" s="17"/>
      <c r="K20" s="15"/>
      <c r="L20" s="16"/>
      <c r="M20" s="20"/>
    </row>
    <row r="21" spans="1:14" ht="15" customHeight="1" x14ac:dyDescent="0.25">
      <c r="A21" s="88" t="s">
        <v>31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ht="10.5" customHeight="1" x14ac:dyDescent="0.2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4" x14ac:dyDescent="0.25">
      <c r="H23" s="20"/>
    </row>
    <row r="24" spans="1:14" x14ac:dyDescent="0.25">
      <c r="F24" s="20"/>
      <c r="G24" s="20"/>
      <c r="H24" s="20"/>
    </row>
    <row r="25" spans="1:14" x14ac:dyDescent="0.25">
      <c r="F25" s="20"/>
      <c r="H25" s="20"/>
    </row>
    <row r="26" spans="1:14" x14ac:dyDescent="0.25">
      <c r="H26" s="20"/>
    </row>
  </sheetData>
  <mergeCells count="12">
    <mergeCell ref="A22:L22"/>
    <mergeCell ref="A4:L4"/>
    <mergeCell ref="C6:I6"/>
    <mergeCell ref="J6:K6"/>
    <mergeCell ref="F7:L7"/>
    <mergeCell ref="A9:L9"/>
    <mergeCell ref="A10:L10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L23" sqref="L23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78" t="s">
        <v>79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6" ht="6" customHeight="1" x14ac:dyDescent="0.3">
      <c r="E5" s="5"/>
      <c r="I5" s="5"/>
    </row>
    <row r="6" spans="1:16" ht="18.75" customHeight="1" x14ac:dyDescent="0.4">
      <c r="C6" s="79" t="s">
        <v>15</v>
      </c>
      <c r="D6" s="79"/>
      <c r="E6" s="79"/>
      <c r="F6" s="79"/>
      <c r="G6" s="79"/>
      <c r="H6" s="79"/>
      <c r="I6" s="79"/>
      <c r="J6" s="80" t="s">
        <v>16</v>
      </c>
      <c r="K6" s="80"/>
      <c r="L6" s="56"/>
    </row>
    <row r="7" spans="1:16" ht="18.75" x14ac:dyDescent="0.3">
      <c r="D7" s="56" t="s">
        <v>17</v>
      </c>
      <c r="E7" s="56"/>
      <c r="F7" s="81" t="s">
        <v>26</v>
      </c>
      <c r="G7" s="81"/>
      <c r="H7" s="81"/>
      <c r="I7" s="81"/>
      <c r="J7" s="81"/>
      <c r="K7" s="81"/>
      <c r="L7" s="81"/>
    </row>
    <row r="8" spans="1:16" ht="4.5" customHeight="1" x14ac:dyDescent="0.3">
      <c r="A8" s="4"/>
      <c r="D8" s="56"/>
      <c r="E8" s="56"/>
      <c r="F8" s="56"/>
      <c r="G8" s="56"/>
      <c r="H8" s="56"/>
      <c r="I8" s="56"/>
      <c r="J8" s="56"/>
      <c r="K8" s="57"/>
      <c r="L8" s="57"/>
    </row>
    <row r="9" spans="1:16" ht="18.75" customHeight="1" x14ac:dyDescent="0.3">
      <c r="A9" s="80" t="s">
        <v>32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6" ht="18.75" customHeight="1" x14ac:dyDescent="0.3">
      <c r="A10" s="80" t="s">
        <v>33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N10" s="20"/>
    </row>
    <row r="11" spans="1:16" ht="6.75" customHeight="1" x14ac:dyDescent="0.3">
      <c r="K11" s="82"/>
      <c r="L11" s="82"/>
    </row>
    <row r="12" spans="1:16" x14ac:dyDescent="0.25">
      <c r="A12" s="6" t="s">
        <v>0</v>
      </c>
      <c r="B12" s="2" t="s">
        <v>1</v>
      </c>
      <c r="C12" s="6" t="s">
        <v>10</v>
      </c>
      <c r="D12" s="29" t="s">
        <v>9</v>
      </c>
      <c r="E12" s="2" t="s">
        <v>2</v>
      </c>
      <c r="F12" s="2" t="s">
        <v>3</v>
      </c>
      <c r="G12" s="2" t="s">
        <v>22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6" ht="18.75" x14ac:dyDescent="0.25">
      <c r="A13" s="24">
        <v>1</v>
      </c>
      <c r="B13" s="27" t="s">
        <v>38</v>
      </c>
      <c r="C13" s="1" t="s">
        <v>18</v>
      </c>
      <c r="D13" s="47" t="s">
        <v>63</v>
      </c>
      <c r="E13" s="12">
        <v>35000</v>
      </c>
      <c r="F13" s="3">
        <v>52500</v>
      </c>
      <c r="G13" s="3">
        <v>17500</v>
      </c>
      <c r="H13" s="12">
        <v>35000</v>
      </c>
      <c r="I13" s="12"/>
      <c r="J13" s="41">
        <f t="shared" ref="J13:J14" si="0">H13+I13</f>
        <v>35000</v>
      </c>
      <c r="K13" s="18" t="s">
        <v>81</v>
      </c>
      <c r="L13" s="21" t="s">
        <v>78</v>
      </c>
      <c r="M13" s="20"/>
      <c r="N13" s="14"/>
      <c r="O13" s="14"/>
      <c r="P13" s="22"/>
    </row>
    <row r="14" spans="1:16" ht="18.75" x14ac:dyDescent="0.25">
      <c r="A14" s="24">
        <v>2</v>
      </c>
      <c r="B14" s="27" t="s">
        <v>29</v>
      </c>
      <c r="C14" s="1" t="s">
        <v>19</v>
      </c>
      <c r="D14" s="47" t="s">
        <v>61</v>
      </c>
      <c r="E14" s="3">
        <v>35000</v>
      </c>
      <c r="F14" s="3">
        <v>122500</v>
      </c>
      <c r="G14" s="3">
        <v>17500</v>
      </c>
      <c r="H14" s="3"/>
      <c r="I14" s="3"/>
      <c r="J14" s="41">
        <f t="shared" si="0"/>
        <v>0</v>
      </c>
      <c r="K14" s="18"/>
      <c r="L14" s="21"/>
      <c r="M14" s="20"/>
      <c r="N14" s="22"/>
      <c r="O14" s="22"/>
      <c r="P14" s="22"/>
    </row>
    <row r="15" spans="1:16" ht="18" customHeight="1" x14ac:dyDescent="0.25">
      <c r="A15" s="24">
        <v>3</v>
      </c>
      <c r="B15" s="27" t="s">
        <v>23</v>
      </c>
      <c r="C15" s="1" t="s">
        <v>21</v>
      </c>
      <c r="D15" s="48" t="s">
        <v>62</v>
      </c>
      <c r="E15" s="12">
        <v>35000</v>
      </c>
      <c r="F15" s="12">
        <v>556900</v>
      </c>
      <c r="G15" s="8">
        <v>121900</v>
      </c>
      <c r="H15" s="3"/>
      <c r="I15" s="12">
        <v>20000</v>
      </c>
      <c r="J15" s="41">
        <f>H15+I15</f>
        <v>20000</v>
      </c>
      <c r="K15" s="18"/>
      <c r="L15" s="21" t="s">
        <v>80</v>
      </c>
      <c r="M15" s="20"/>
      <c r="N15" s="23"/>
      <c r="O15" s="22"/>
      <c r="P15" s="22"/>
    </row>
    <row r="16" spans="1:16" ht="18" customHeight="1" x14ac:dyDescent="0.25">
      <c r="A16" s="24">
        <v>4</v>
      </c>
      <c r="B16" s="27" t="s">
        <v>25</v>
      </c>
      <c r="C16" s="1" t="s">
        <v>20</v>
      </c>
      <c r="D16" s="47" t="s">
        <v>54</v>
      </c>
      <c r="E16" s="12">
        <v>35000</v>
      </c>
      <c r="F16" s="12">
        <v>86000</v>
      </c>
      <c r="G16" s="12">
        <v>16000</v>
      </c>
      <c r="H16" s="12"/>
      <c r="I16" s="12"/>
      <c r="J16" s="41">
        <f>H16+I16</f>
        <v>0</v>
      </c>
      <c r="K16" s="18"/>
      <c r="L16" s="21"/>
      <c r="M16" s="20"/>
      <c r="N16" s="22"/>
      <c r="O16" s="23"/>
      <c r="P16" s="22"/>
    </row>
    <row r="17" spans="1:14" ht="20.25" customHeight="1" x14ac:dyDescent="0.25">
      <c r="A17" s="83" t="s">
        <v>6</v>
      </c>
      <c r="B17" s="83"/>
      <c r="C17" s="83"/>
      <c r="D17" s="83"/>
      <c r="E17" s="19">
        <f t="shared" ref="E17:G17" si="1">SUM(E13:E16)</f>
        <v>140000</v>
      </c>
      <c r="F17" s="19">
        <f t="shared" si="1"/>
        <v>817900</v>
      </c>
      <c r="G17" s="25">
        <f t="shared" si="1"/>
        <v>172900</v>
      </c>
      <c r="H17" s="42">
        <f>SUM(H13:H16)</f>
        <v>35000</v>
      </c>
      <c r="I17" s="19">
        <f t="shared" ref="I17:J17" si="2">SUM(I13:I16)</f>
        <v>20000</v>
      </c>
      <c r="J17" s="42">
        <f t="shared" si="2"/>
        <v>55000</v>
      </c>
      <c r="K17" s="18" t="s">
        <v>82</v>
      </c>
      <c r="L17" s="58"/>
      <c r="N17" s="20"/>
    </row>
    <row r="18" spans="1:14" ht="20.25" customHeight="1" x14ac:dyDescent="0.25">
      <c r="A18" s="84" t="s">
        <v>27</v>
      </c>
      <c r="B18" s="84"/>
      <c r="C18" s="84"/>
      <c r="D18" s="84"/>
      <c r="E18" s="84"/>
      <c r="F18" s="84"/>
      <c r="G18" s="84"/>
      <c r="H18" s="84"/>
      <c r="I18" s="84"/>
      <c r="J18" s="43">
        <f>-J17*0.1</f>
        <v>-5500</v>
      </c>
      <c r="K18" s="15"/>
      <c r="L18" s="16"/>
    </row>
    <row r="19" spans="1:14" ht="20.25" customHeight="1" x14ac:dyDescent="0.25">
      <c r="A19" s="85" t="s">
        <v>28</v>
      </c>
      <c r="B19" s="86"/>
      <c r="C19" s="86"/>
      <c r="D19" s="86"/>
      <c r="E19" s="86"/>
      <c r="F19" s="86"/>
      <c r="G19" s="86"/>
      <c r="H19" s="86"/>
      <c r="I19" s="87"/>
      <c r="J19" s="42">
        <f>J17+J18</f>
        <v>49500</v>
      </c>
      <c r="K19" s="15"/>
      <c r="L19" s="16"/>
      <c r="M19" s="20"/>
      <c r="N19" s="20"/>
    </row>
    <row r="20" spans="1:14" ht="7.5" customHeight="1" x14ac:dyDescent="0.25">
      <c r="A20" s="13"/>
      <c r="B20" s="13"/>
      <c r="C20" s="13"/>
      <c r="D20" s="13"/>
      <c r="E20" s="17"/>
      <c r="F20" s="17"/>
      <c r="G20" s="17"/>
      <c r="H20" s="17"/>
      <c r="I20" s="17"/>
      <c r="J20" s="17"/>
      <c r="K20" s="15"/>
      <c r="L20" s="16"/>
      <c r="M20" s="20"/>
    </row>
    <row r="21" spans="1:14" ht="15" customHeight="1" x14ac:dyDescent="0.25">
      <c r="A21" s="88" t="s">
        <v>31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ht="10.5" customHeight="1" x14ac:dyDescent="0.2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4" x14ac:dyDescent="0.25">
      <c r="H23" s="20"/>
    </row>
    <row r="24" spans="1:14" x14ac:dyDescent="0.25">
      <c r="F24" s="20"/>
      <c r="G24" s="20"/>
      <c r="H24" s="20"/>
    </row>
    <row r="25" spans="1:14" x14ac:dyDescent="0.25">
      <c r="F25" s="20"/>
      <c r="H25" s="20"/>
    </row>
    <row r="26" spans="1:14" x14ac:dyDescent="0.25">
      <c r="H26" s="20"/>
    </row>
  </sheetData>
  <mergeCells count="12">
    <mergeCell ref="A22:L22"/>
    <mergeCell ref="A4:L4"/>
    <mergeCell ref="C6:I6"/>
    <mergeCell ref="J6:K6"/>
    <mergeCell ref="F7:L7"/>
    <mergeCell ref="A9:L9"/>
    <mergeCell ref="A10:L10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L18" sqref="L18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78" t="s">
        <v>83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6" ht="6" customHeight="1" x14ac:dyDescent="0.3">
      <c r="E5" s="5"/>
      <c r="I5" s="5"/>
    </row>
    <row r="6" spans="1:16" ht="18.75" customHeight="1" x14ac:dyDescent="0.4">
      <c r="C6" s="79" t="s">
        <v>15</v>
      </c>
      <c r="D6" s="79"/>
      <c r="E6" s="79"/>
      <c r="F6" s="79"/>
      <c r="G6" s="79"/>
      <c r="H6" s="79"/>
      <c r="I6" s="79"/>
      <c r="J6" s="80" t="s">
        <v>16</v>
      </c>
      <c r="K6" s="80"/>
      <c r="L6" s="59"/>
    </row>
    <row r="7" spans="1:16" ht="18.75" x14ac:dyDescent="0.3">
      <c r="D7" s="59" t="s">
        <v>17</v>
      </c>
      <c r="E7" s="59"/>
      <c r="F7" s="81" t="s">
        <v>26</v>
      </c>
      <c r="G7" s="81"/>
      <c r="H7" s="81"/>
      <c r="I7" s="81"/>
      <c r="J7" s="81"/>
      <c r="K7" s="81"/>
      <c r="L7" s="81"/>
    </row>
    <row r="8" spans="1:16" ht="4.5" customHeight="1" x14ac:dyDescent="0.3">
      <c r="A8" s="4"/>
      <c r="D8" s="59"/>
      <c r="E8" s="59"/>
      <c r="F8" s="59"/>
      <c r="G8" s="59"/>
      <c r="H8" s="59"/>
      <c r="I8" s="59"/>
      <c r="J8" s="59"/>
      <c r="K8" s="60"/>
      <c r="L8" s="60"/>
    </row>
    <row r="9" spans="1:16" ht="18.75" customHeight="1" x14ac:dyDescent="0.3">
      <c r="A9" s="80" t="s">
        <v>32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6" ht="18.75" customHeight="1" x14ac:dyDescent="0.3">
      <c r="A10" s="80" t="s">
        <v>33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N10" s="20"/>
    </row>
    <row r="11" spans="1:16" ht="6.75" customHeight="1" x14ac:dyDescent="0.3">
      <c r="K11" s="82"/>
      <c r="L11" s="82"/>
    </row>
    <row r="12" spans="1:16" x14ac:dyDescent="0.25">
      <c r="A12" s="6" t="s">
        <v>0</v>
      </c>
      <c r="B12" s="2" t="s">
        <v>1</v>
      </c>
      <c r="C12" s="6" t="s">
        <v>10</v>
      </c>
      <c r="D12" s="29" t="s">
        <v>9</v>
      </c>
      <c r="E12" s="2" t="s">
        <v>2</v>
      </c>
      <c r="F12" s="2" t="s">
        <v>3</v>
      </c>
      <c r="G12" s="2" t="s">
        <v>22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6" ht="18.75" x14ac:dyDescent="0.25">
      <c r="A13" s="24">
        <v>1</v>
      </c>
      <c r="B13" s="27" t="s">
        <v>38</v>
      </c>
      <c r="C13" s="1" t="s">
        <v>18</v>
      </c>
      <c r="D13" s="47" t="s">
        <v>63</v>
      </c>
      <c r="E13" s="12">
        <v>35000</v>
      </c>
      <c r="F13" s="3">
        <v>52500</v>
      </c>
      <c r="G13" s="3">
        <v>17500</v>
      </c>
      <c r="H13" s="3">
        <v>35000</v>
      </c>
      <c r="I13" s="12"/>
      <c r="J13" s="41">
        <f>H13+I13</f>
        <v>35000</v>
      </c>
      <c r="K13" s="18" t="s">
        <v>90</v>
      </c>
      <c r="L13" s="21" t="s">
        <v>78</v>
      </c>
      <c r="M13" s="20"/>
      <c r="N13" s="14"/>
      <c r="O13" s="14"/>
      <c r="P13" s="22"/>
    </row>
    <row r="14" spans="1:16" ht="18.75" x14ac:dyDescent="0.25">
      <c r="A14" s="24">
        <v>2</v>
      </c>
      <c r="B14" s="27" t="s">
        <v>29</v>
      </c>
      <c r="C14" s="1" t="s">
        <v>19</v>
      </c>
      <c r="D14" s="47" t="s">
        <v>61</v>
      </c>
      <c r="E14" s="3">
        <v>35000</v>
      </c>
      <c r="F14" s="3">
        <v>161000</v>
      </c>
      <c r="G14" s="3">
        <v>21000</v>
      </c>
      <c r="H14" s="3">
        <v>35000</v>
      </c>
      <c r="I14" s="3">
        <v>35000</v>
      </c>
      <c r="J14" s="41">
        <f>H14+I14</f>
        <v>70000</v>
      </c>
      <c r="K14" s="18" t="s">
        <v>89</v>
      </c>
      <c r="L14" s="21" t="s">
        <v>37</v>
      </c>
      <c r="M14" s="20"/>
      <c r="N14" s="22"/>
      <c r="O14" s="22"/>
      <c r="P14" s="22"/>
    </row>
    <row r="15" spans="1:16" ht="18" customHeight="1" x14ac:dyDescent="0.25">
      <c r="A15" s="24">
        <v>3</v>
      </c>
      <c r="B15" s="27" t="s">
        <v>85</v>
      </c>
      <c r="C15" s="1" t="s">
        <v>21</v>
      </c>
      <c r="D15" s="48" t="s">
        <v>86</v>
      </c>
      <c r="E15" s="12">
        <v>40000</v>
      </c>
      <c r="F15" s="12"/>
      <c r="G15" s="8"/>
      <c r="H15" s="3"/>
      <c r="I15" s="12"/>
      <c r="J15" s="41">
        <f t="shared" ref="J15:J16" si="0">H15+I15</f>
        <v>0</v>
      </c>
      <c r="K15" s="18"/>
      <c r="L15" s="21"/>
      <c r="M15" s="20"/>
      <c r="N15" s="23"/>
      <c r="O15" s="22"/>
      <c r="P15" s="22"/>
    </row>
    <row r="16" spans="1:16" ht="18" customHeight="1" x14ac:dyDescent="0.25">
      <c r="A16" s="24">
        <v>4</v>
      </c>
      <c r="B16" s="27" t="s">
        <v>25</v>
      </c>
      <c r="C16" s="1" t="s">
        <v>20</v>
      </c>
      <c r="D16" s="47" t="s">
        <v>54</v>
      </c>
      <c r="E16" s="12">
        <v>35000</v>
      </c>
      <c r="F16" s="12">
        <v>124500</v>
      </c>
      <c r="G16" s="12">
        <v>19500</v>
      </c>
      <c r="H16" s="12"/>
      <c r="I16" s="12"/>
      <c r="J16" s="41">
        <f t="shared" si="0"/>
        <v>0</v>
      </c>
      <c r="K16" s="18"/>
      <c r="L16" s="21"/>
      <c r="M16" s="20"/>
      <c r="N16" s="22"/>
      <c r="O16" s="23"/>
      <c r="P16" s="22"/>
    </row>
    <row r="17" spans="1:14" ht="20.25" customHeight="1" x14ac:dyDescent="0.25">
      <c r="A17" s="83" t="s">
        <v>6</v>
      </c>
      <c r="B17" s="83"/>
      <c r="C17" s="83"/>
      <c r="D17" s="83"/>
      <c r="E17" s="19">
        <f t="shared" ref="E17:G17" si="1">SUM(E13:E16)</f>
        <v>145000</v>
      </c>
      <c r="F17" s="19">
        <f t="shared" si="1"/>
        <v>338000</v>
      </c>
      <c r="G17" s="25">
        <f t="shared" si="1"/>
        <v>58000</v>
      </c>
      <c r="H17" s="42">
        <f>SUM(H13:H16)</f>
        <v>70000</v>
      </c>
      <c r="I17" s="25">
        <f t="shared" ref="I17:J17" si="2">SUM(I13:I16)</f>
        <v>35000</v>
      </c>
      <c r="J17" s="42">
        <f t="shared" si="2"/>
        <v>105000</v>
      </c>
      <c r="K17" s="18" t="s">
        <v>90</v>
      </c>
      <c r="L17" s="61" t="s">
        <v>35</v>
      </c>
      <c r="N17" s="20"/>
    </row>
    <row r="18" spans="1:14" ht="20.25" customHeight="1" x14ac:dyDescent="0.25">
      <c r="A18" s="84" t="s">
        <v>27</v>
      </c>
      <c r="B18" s="84"/>
      <c r="C18" s="84"/>
      <c r="D18" s="84"/>
      <c r="E18" s="84"/>
      <c r="F18" s="84"/>
      <c r="G18" s="84"/>
      <c r="H18" s="84"/>
      <c r="I18" s="84"/>
      <c r="J18" s="43">
        <f>-J17*0.1</f>
        <v>-10500</v>
      </c>
      <c r="K18" s="15"/>
      <c r="L18" s="16"/>
    </row>
    <row r="19" spans="1:14" ht="20.25" customHeight="1" x14ac:dyDescent="0.25">
      <c r="A19" s="85" t="s">
        <v>28</v>
      </c>
      <c r="B19" s="86"/>
      <c r="C19" s="86"/>
      <c r="D19" s="86"/>
      <c r="E19" s="86"/>
      <c r="F19" s="86"/>
      <c r="G19" s="86"/>
      <c r="H19" s="86"/>
      <c r="I19" s="87"/>
      <c r="J19" s="42">
        <f>SUM(J17:J18)</f>
        <v>94500</v>
      </c>
      <c r="K19" s="15"/>
      <c r="L19" s="16"/>
      <c r="M19" s="20"/>
      <c r="N19" s="20"/>
    </row>
    <row r="20" spans="1:14" ht="7.5" customHeight="1" x14ac:dyDescent="0.25">
      <c r="A20" s="13"/>
      <c r="B20" s="13"/>
      <c r="C20" s="13"/>
      <c r="D20" s="13"/>
      <c r="E20" s="17"/>
      <c r="F20" s="17"/>
      <c r="G20" s="17"/>
      <c r="H20" s="17"/>
      <c r="I20" s="17"/>
      <c r="J20" s="17"/>
      <c r="K20" s="15"/>
      <c r="L20" s="16"/>
      <c r="M20" s="20"/>
    </row>
    <row r="21" spans="1:14" ht="15" customHeight="1" x14ac:dyDescent="0.25">
      <c r="A21" s="88" t="s">
        <v>31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ht="10.5" customHeight="1" x14ac:dyDescent="0.2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4" ht="18.75" customHeight="1" x14ac:dyDescent="0.25">
      <c r="A23" s="24">
        <v>3</v>
      </c>
      <c r="B23" s="27" t="s">
        <v>23</v>
      </c>
      <c r="C23" s="1" t="s">
        <v>21</v>
      </c>
      <c r="D23" s="48" t="s">
        <v>62</v>
      </c>
      <c r="E23" s="12">
        <v>548900</v>
      </c>
      <c r="F23" s="8">
        <v>128900</v>
      </c>
      <c r="G23" s="62" t="s">
        <v>84</v>
      </c>
      <c r="H23" s="63"/>
      <c r="I23" s="63"/>
      <c r="J23" s="63"/>
      <c r="K23" s="63"/>
      <c r="L23" s="63"/>
      <c r="M23" s="22"/>
    </row>
    <row r="24" spans="1:14" x14ac:dyDescent="0.25">
      <c r="F24" s="20"/>
      <c r="G24" s="20"/>
      <c r="H24" s="20"/>
    </row>
    <row r="25" spans="1:14" ht="18.75" customHeight="1" x14ac:dyDescent="0.25">
      <c r="A25" s="24">
        <v>3</v>
      </c>
      <c r="B25" s="27" t="s">
        <v>85</v>
      </c>
      <c r="C25" s="1" t="s">
        <v>21</v>
      </c>
      <c r="D25" s="48" t="s">
        <v>86</v>
      </c>
      <c r="E25" s="89" t="s">
        <v>87</v>
      </c>
      <c r="F25" s="90"/>
      <c r="G25" s="90"/>
      <c r="H25" s="90"/>
      <c r="I25" s="90"/>
      <c r="J25" s="90"/>
      <c r="K25" s="90"/>
      <c r="L25" s="91"/>
    </row>
    <row r="26" spans="1:14" x14ac:dyDescent="0.25">
      <c r="A26" s="92" t="s">
        <v>88</v>
      </c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</row>
  </sheetData>
  <mergeCells count="14">
    <mergeCell ref="E25:L25"/>
    <mergeCell ref="A26:L26"/>
    <mergeCell ref="A22:L22"/>
    <mergeCell ref="A4:L4"/>
    <mergeCell ref="C6:I6"/>
    <mergeCell ref="J6:K6"/>
    <mergeCell ref="F7:L7"/>
    <mergeCell ref="A9:L9"/>
    <mergeCell ref="A10:L10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  <vt:lpstr>DECEMBRE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2021-12-15T10:00:31Z</cp:lastPrinted>
  <dcterms:created xsi:type="dcterms:W3CDTF">2013-02-10T07:37:00Z</dcterms:created>
  <dcterms:modified xsi:type="dcterms:W3CDTF">2021-12-15T10:05:20Z</dcterms:modified>
</cp:coreProperties>
</file>