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AMARA SYLLA\RELEVES BAUX\"/>
    </mc:Choice>
  </mc:AlternateContent>
  <bookViews>
    <workbookView xWindow="0" yWindow="0" windowWidth="19200" windowHeight="11595" firstSheet="21" activeTab="25"/>
  </bookViews>
  <sheets>
    <sheet name="CONTROLE DPF" sheetId="100" r:id="rId1"/>
    <sheet name="DECEMBRE 2019" sheetId="98" r:id="rId2"/>
    <sheet name="JANVIER 2020" sheetId="99" r:id="rId3"/>
    <sheet name="FEVRIER 2020" sheetId="101" r:id="rId4"/>
    <sheet name="MARS 2020" sheetId="102" r:id="rId5"/>
    <sheet name="AVRIL 2020" sheetId="103" r:id="rId6"/>
    <sheet name="MAI 2020" sheetId="104" r:id="rId7"/>
    <sheet name="JUIN 2020" sheetId="105" r:id="rId8"/>
    <sheet name="JUILLET 2020" sheetId="109" r:id="rId9"/>
    <sheet name="AOUT 2020" sheetId="110" r:id="rId10"/>
    <sheet name="SEPTEMBRE 2020" sheetId="111" r:id="rId11"/>
    <sheet name="OCTOBRE 2020" sheetId="112" r:id="rId12"/>
    <sheet name="NOVEMBRE 2020" sheetId="113" r:id="rId13"/>
    <sheet name="DECEMBRE 2020" sheetId="114" r:id="rId14"/>
    <sheet name="JANVIER 2021" sheetId="115" r:id="rId15"/>
    <sheet name="FEVRIER 2021" sheetId="116" r:id="rId16"/>
    <sheet name="FEVRIER 2021 (2)" sheetId="118" r:id="rId17"/>
    <sheet name="MARS 2021" sheetId="117" r:id="rId18"/>
    <sheet name="AVRIL 2021" sheetId="119" r:id="rId19"/>
    <sheet name="MAI 2021" sheetId="120" r:id="rId20"/>
    <sheet name="JUIN 2021" sheetId="121" r:id="rId21"/>
    <sheet name="JUILLET 2021" sheetId="122" r:id="rId22"/>
    <sheet name="AOUT 2021" sheetId="123" r:id="rId23"/>
    <sheet name="SEPTEMBRE 2021" sheetId="124" r:id="rId24"/>
    <sheet name="OCTOBRE 2021" sheetId="125" r:id="rId25"/>
    <sheet name="NOVEMBRE 2021" sheetId="126" r:id="rId26"/>
  </sheets>
  <calcPr calcId="152511"/>
</workbook>
</file>

<file path=xl/calcChain.xml><?xml version="1.0" encoding="utf-8"?>
<calcChain xmlns="http://schemas.openxmlformats.org/spreadsheetml/2006/main">
  <c r="H13" i="126" l="1"/>
  <c r="H16" i="126" s="1"/>
  <c r="H14" i="126" l="1"/>
  <c r="H15" i="126" s="1"/>
  <c r="H13" i="125"/>
  <c r="H16" i="125" l="1"/>
  <c r="H14" i="125"/>
  <c r="H15" i="125" s="1"/>
  <c r="H13" i="124" l="1"/>
  <c r="H16" i="124" l="1"/>
  <c r="H14" i="124" l="1"/>
  <c r="H15" i="124" s="1"/>
  <c r="H15" i="123"/>
  <c r="H18" i="123" l="1"/>
  <c r="H16" i="123"/>
  <c r="H17" i="123" s="1"/>
  <c r="H15" i="122" l="1"/>
  <c r="H18" i="122" l="1"/>
  <c r="H16" i="122"/>
  <c r="H17" i="122" s="1"/>
  <c r="H15" i="121" l="1"/>
  <c r="H18" i="121" s="1"/>
  <c r="H16" i="121" l="1"/>
  <c r="H17" i="121"/>
  <c r="H15" i="120"/>
  <c r="H17" i="120" l="1"/>
  <c r="H16" i="120"/>
  <c r="H18" i="120"/>
  <c r="H18" i="119"/>
  <c r="H16" i="119"/>
  <c r="H17" i="119" s="1"/>
  <c r="H15" i="119"/>
  <c r="H15" i="117" l="1"/>
  <c r="H16" i="117" s="1"/>
  <c r="H15" i="118"/>
  <c r="H16" i="118" s="1"/>
  <c r="H17" i="118" s="1"/>
  <c r="H17" i="117" l="1"/>
  <c r="H18" i="117"/>
  <c r="H18" i="118"/>
  <c r="H15" i="116" l="1"/>
  <c r="H18" i="116" s="1"/>
  <c r="H16" i="116" l="1"/>
  <c r="H17" i="116"/>
  <c r="H14" i="115"/>
  <c r="H17" i="115" s="1"/>
  <c r="H15" i="115" l="1"/>
  <c r="H16" i="115" s="1"/>
  <c r="H17" i="114"/>
  <c r="H14" i="114"/>
  <c r="H15" i="114" l="1"/>
  <c r="H16" i="114" s="1"/>
  <c r="H17" i="113"/>
  <c r="H14" i="113"/>
  <c r="H16" i="113" l="1"/>
  <c r="H15" i="113"/>
  <c r="H14" i="112"/>
  <c r="H16" i="112" l="1"/>
  <c r="H17" i="112"/>
  <c r="H15" i="112"/>
  <c r="H14" i="111"/>
  <c r="H17" i="111" s="1"/>
  <c r="H15" i="111" l="1"/>
  <c r="H16" i="111"/>
  <c r="H14" i="110"/>
  <c r="H17" i="110" s="1"/>
  <c r="H15" i="110" l="1"/>
  <c r="H16" i="110"/>
  <c r="H14" i="109"/>
  <c r="H17" i="109" s="1"/>
  <c r="H15" i="109" l="1"/>
  <c r="H16" i="109"/>
  <c r="H14" i="105"/>
  <c r="H17" i="105" s="1"/>
  <c r="H15" i="105" l="1"/>
  <c r="H16" i="105"/>
  <c r="H14" i="104"/>
  <c r="H17" i="104" s="1"/>
  <c r="H15" i="104" l="1"/>
  <c r="H16" i="104"/>
  <c r="H13" i="103"/>
  <c r="H16" i="103" s="1"/>
  <c r="H14" i="103" l="1"/>
  <c r="H15" i="103" s="1"/>
  <c r="H14" i="102"/>
  <c r="H17" i="102" s="1"/>
  <c r="H15" i="102" l="1"/>
  <c r="H16" i="102"/>
  <c r="H14" i="101"/>
  <c r="H17" i="101" s="1"/>
  <c r="H15" i="101" l="1"/>
  <c r="H16" i="101"/>
  <c r="H13" i="99"/>
  <c r="H16" i="99" s="1"/>
  <c r="H14" i="99" l="1"/>
  <c r="H15" i="99"/>
  <c r="H13" i="98"/>
  <c r="H16" i="98" s="1"/>
  <c r="H14" i="98" l="1"/>
  <c r="H15" i="98"/>
</calcChain>
</file>

<file path=xl/sharedStrings.xml><?xml version="1.0" encoding="utf-8"?>
<sst xmlns="http://schemas.openxmlformats.org/spreadsheetml/2006/main" count="1537" uniqueCount="111">
  <si>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</si>
  <si>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</si>
  <si>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</si>
  <si>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</si>
  <si>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</si>
  <si>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</si>
  <si>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</si>
  <si>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</si>
  <si>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</si>
  <si>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</si>
  <si>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</si>
  <si>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</si>
  <si>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</si>
  <si>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</si>
  <si>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CPL</t>
  </si>
  <si>
    <t>GUETONDE LOUA LUCAS BJAKO</t>
  </si>
  <si>
    <t>1ER BCP</t>
  </si>
  <si>
    <t>N° CC: 7407291W</t>
  </si>
  <si>
    <t>BICICI : 0955810243400129</t>
  </si>
  <si>
    <t>NIANGON ADJAME</t>
  </si>
  <si>
    <t>41 52 74 48</t>
  </si>
  <si>
    <t>CONTACTS</t>
  </si>
  <si>
    <t>BANHORO MAHAMOUDOU SIN</t>
  </si>
  <si>
    <t>65092</t>
  </si>
  <si>
    <t>BCS</t>
  </si>
  <si>
    <t>40 46 22 01</t>
  </si>
  <si>
    <t>CEL. 05537655 - 59641244</t>
  </si>
  <si>
    <t>N° APPT</t>
  </si>
  <si>
    <t>7</t>
  </si>
  <si>
    <t>GR TREICHVILLE</t>
  </si>
  <si>
    <t>20099</t>
  </si>
  <si>
    <t>MONTANT VIRE</t>
  </si>
  <si>
    <t>BENEFICIAIRE: AMARA SYLLA</t>
  </si>
  <si>
    <t>2ème RGM DALOA</t>
  </si>
  <si>
    <t>I2</t>
  </si>
  <si>
    <t>YOP MAROC HUDSON</t>
  </si>
  <si>
    <t>05 10 20 91</t>
  </si>
  <si>
    <t>BAMBA LANCINE ( 07 88 50 41)</t>
  </si>
  <si>
    <t xml:space="preserve">IMPOTS PRELEVES 12% DU BAIL </t>
  </si>
  <si>
    <t>ATTEMENE DIDO PAUL-NESTOR</t>
  </si>
  <si>
    <t>BCS ETAT MAJOR FACI</t>
  </si>
  <si>
    <t>48 01 47 88</t>
  </si>
  <si>
    <t>4</t>
  </si>
  <si>
    <t>06 78 59 02</t>
  </si>
  <si>
    <t>575202</t>
  </si>
  <si>
    <t>BAH OMER</t>
  </si>
  <si>
    <t>MUSIQUE BCS</t>
  </si>
  <si>
    <t>DIAKITE MAMOUROU(03 65 71 62)</t>
  </si>
  <si>
    <t>08 55 68 59</t>
  </si>
  <si>
    <t>YOPOUGON NIANGON ADJAME LOT N° 1100-1101/ ÎLOT 88 - IMPOT YOP II</t>
  </si>
  <si>
    <t>YOPOUGON MAROC HOTEL HUDSON LOT N° 7223 / ÎLOT 199 - IMPOT YOP I</t>
  </si>
  <si>
    <t>IL A LIBERE L'APPARTEMENT LE 01/11/2019 EN REMETTANT SES FACTURES CIE ET SODECI AVEC 40 000 F LE 28/10/2019</t>
  </si>
  <si>
    <t>RELEVE MENSUEL DES BAUX : MOIS DE DECEMBRE 2019</t>
  </si>
  <si>
    <t>RELEVE MENSUEL DES BAUX : MOIS DE JANVIER 2020</t>
  </si>
  <si>
    <t>RELEVE MENSUEL DES BAUX </t>
  </si>
  <si>
    <t>BICICI: 0955810243400129</t>
  </si>
  <si>
    <t>RELEVE MENSUEL DES BAUX : MOIS DE FEVRIER 2020</t>
  </si>
  <si>
    <t>2012000768</t>
  </si>
  <si>
    <t xml:space="preserve">BANHORO MAHAMOUDOU SIN </t>
  </si>
  <si>
    <t xml:space="preserve">BCS </t>
  </si>
  <si>
    <t>2012000350</t>
  </si>
  <si>
    <t>6</t>
  </si>
  <si>
    <t xml:space="preserve"> IL A LIBERE L'APPARTEMENT LE 01/11/2019 EN REMETTANT SES FACTURES CIE ET SODECI AVEC 40 000 F LE 28/10/2019</t>
  </si>
  <si>
    <t>RELEVE MENSUEL DES BAUX : MOIS DE MARS 2020</t>
  </si>
  <si>
    <t>RELEVE MENSUEL DES BAUX : MOIS D'AVRIL 2020</t>
  </si>
  <si>
    <t>RESILIE LE 31 MARS2020</t>
  </si>
  <si>
    <t xml:space="preserve"> IL A LIBERE L'APPARTEMENT LE 31/03/2020 EN REMETTANT SES FACTURES CIE ET SODECI AVEC 12 000 F LE 31/03/2020</t>
  </si>
  <si>
    <t>RELEVE MENSUEL DES BAUX : MOIS DE MAI 2020</t>
  </si>
  <si>
    <t>AMONKE ANSELME MARTIN</t>
  </si>
  <si>
    <t>MDL</t>
  </si>
  <si>
    <t>GENDARME</t>
  </si>
  <si>
    <t>GNABA GBALET JEAN MARTIAL</t>
  </si>
  <si>
    <t>09 94 11 30</t>
  </si>
  <si>
    <t>OCCUPE  L'APPARTEMENT N° 7 EN AVRIL 2020, DOSSIER LE 08/04/2020 AU SCE DES BAUX DE LA GENDARMERIE</t>
  </si>
  <si>
    <t>DOSSIER RELEVEMENT BAUX A 25 000 F CFA  PAYE LE 27/05/2020  PAR TRANSFET MOOV  02 85 31 35 ADJT KOUAKOU AMBROISE  SCE BAUX CSG PLATEAU</t>
  </si>
  <si>
    <t>RELEVE MENSUEL DES BAUX : MOIS DE JUIN 2020</t>
  </si>
  <si>
    <t>RELEVE MENSUEL DES BAUX : MOIS DE JUILLET 2020</t>
  </si>
  <si>
    <t>RELEVE MENSUEL DES BAUX : MOIS D'AOUT 2020</t>
  </si>
  <si>
    <t>RELEVE MENSUEL DES BAUX : MOIS DE SEPTEMBRE 2020</t>
  </si>
  <si>
    <t>RELEVE MENSUEL DES BAUX : MOIS D'OCTOBRE 2020</t>
  </si>
  <si>
    <t>RELEVE MENSUEL DES BAUX : MOIS DE NOVEMBRE 2020</t>
  </si>
  <si>
    <t>RELEVE MENSUEL DES BAUX : MOIS DE DECEMBRE 2020</t>
  </si>
  <si>
    <t>RELEVE MENSUEL DES BAUX : MOIS DE JANVIER 2021</t>
  </si>
  <si>
    <t>RELEVE MENSUEL DES BAUX : MOIS DE FEVRIER 2021</t>
  </si>
  <si>
    <t>RELEVE MENSUEL DES BAUX : MOIS DE MARS 2021</t>
  </si>
  <si>
    <t>RELEVE MENSUEL DES BAUX : MOIS DE FEVRIER 2021 CORRIGE</t>
  </si>
  <si>
    <t>Lt</t>
  </si>
  <si>
    <t>POLICE NATIONBALE</t>
  </si>
  <si>
    <t>478085S</t>
  </si>
  <si>
    <t>0708394916</t>
  </si>
  <si>
    <t>FOFANA SEKOU (0101365903)</t>
  </si>
  <si>
    <t>0506785902</t>
  </si>
  <si>
    <t>0748014788</t>
  </si>
  <si>
    <t>0709941130</t>
  </si>
  <si>
    <t>0505102091</t>
  </si>
  <si>
    <t>RELEVE MENSUEL DES BAUX : MOIS D'AVRIL 2021</t>
  </si>
  <si>
    <t>RELEVE MENSUEL DES BAUX : MOIS DE MAI 2021</t>
  </si>
  <si>
    <t>RELEVE MENSUEL DES BAUX : MOIS DE JUIN 2021</t>
  </si>
  <si>
    <t>PAIEMENT RELIQUAT BAIL M ATTEMENE CE 22/06/2021 PAR ORANGE</t>
  </si>
  <si>
    <t>RELEVE MENSUEL DES BAUX : MOIS DE JUILLET 2021</t>
  </si>
  <si>
    <t>PAIEMENT RELIQUAT BAIL M ATTEMENE CE 22/07/2021 PAR ORANGE 20 000 F CFA</t>
  </si>
  <si>
    <t>RELEVE MENSUEL DES BAUX : MOIS D'AOUT 2021</t>
  </si>
  <si>
    <t>PAIEMENT RELIQUAT BAIL M ATTEMENE CE 25/08/2021 PAR WAVE 20 000 F CFA</t>
  </si>
  <si>
    <t>DECEDE BAIL RESILIE 31/07/2021</t>
  </si>
  <si>
    <t>M SESSEA PACOME FRERE DE FEU BAH OMER 0758843118 LE 10/09/2021</t>
  </si>
  <si>
    <t>RELEVE MENSUEL DES BAUX : MOIS DE SEPTEMBRE 2021</t>
  </si>
  <si>
    <t>PAIEMENT RELIQUAT BAIL M ATTEMENE CE 22/09/2021 PAR WAVE 20 000 F CFA</t>
  </si>
  <si>
    <t>RELEVE MENSUEL DES BAUX : MOIS D'OCTOBRE 2021</t>
  </si>
  <si>
    <t>PAIEMENT RELIQUAT BAIL M ATTEMENE CE 22/10/2021 PAR WAVE 20 000 F CFA AU 01 41 89 56 27</t>
  </si>
  <si>
    <t>RELEVE MENSUEL DES BAUX : MOIS DE NOVEMBRE 2021</t>
  </si>
  <si>
    <t>PAIEMENT RELIQUAT BAIL M ATTEMENE CE 23/11/2021 PAR WAVE 20 000 F CFA AU 01 41 89 56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</si>
</sst>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top" wrapText="1"/>
    </xf>
    <xf numFmtId="17" fontId="0" fillId="2" borderId="0" xfId="0" applyNumberFormat="1" applyFill="1"/>
    <xf numFmtId="3" fontId="6" fillId="2" borderId="1" xfId="0" applyNumberFormat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3" fontId="10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0" fillId="0" borderId="6" xfId="0" applyNumberFormat="1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10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4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left" vertical="top" wrapText="1"/>
    </xf>
    <xf numFmtId="3" fontId="3" fillId="4" borderId="1" xfId="0" applyNumberFormat="1" applyFont="1" applyFill="1" applyBorder="1" applyAlignment="1">
      <alignment horizontal="center" vertical="top" wrapText="1"/>
    </xf>
    <xf numFmtId="49" fontId="3" fillId="4" borderId="1" xfId="0" applyNumberFormat="1" applyFont="1" applyFill="1" applyBorder="1" applyAlignment="1">
      <alignment horizontal="center" vertical="top" wrapText="1"/>
    </xf>
    <xf numFmtId="3" fontId="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top" wrapText="1"/>
    </xf>
    <xf numFmtId="3" fontId="10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5" fillId="0" borderId="2" xfId="0" applyNumberFormat="1" applyFont="1" applyBorder="1" applyAlignment="1">
      <alignment horizontal="right" vertical="top" wrapText="1"/>
    </xf>
    <xf numFmtId="3" fontId="5" fillId="0" borderId="3" xfId="0" applyNumberFormat="1" applyFont="1" applyBorder="1" applyAlignment="1">
      <alignment horizontal="right" vertical="top" wrapText="1"/>
    </xf>
    <xf numFmtId="3" fontId="5" fillId="0" borderId="4" xfId="0" applyNumberFormat="1" applyFont="1" applyBorder="1" applyAlignment="1">
      <alignment horizontal="right" vertical="top" wrapText="1"/>
    </xf>
    <xf numFmtId="3" fontId="3" fillId="0" borderId="7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3" fontId="3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/>
    </xf>
    <xf numFmtId="3" fontId="4" fillId="4" borderId="2" xfId="0" applyNumberFormat="1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C1" zoomScale="200" zoomScaleNormal="200" workbookViewId="0">
      <selection activeCell="J10" sqref="J10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80" t="s">
        <v>32</v>
      </c>
      <c r="F1" s="80"/>
      <c r="G1" s="80"/>
      <c r="H1" s="81" t="s">
        <v>17</v>
      </c>
      <c r="I1" s="81"/>
    </row>
    <row r="2" spans="1:11" ht="18.75" x14ac:dyDescent="0.3">
      <c r="A2" s="1" t="s">
        <v>1</v>
      </c>
      <c r="E2" s="79" t="s">
        <v>26</v>
      </c>
      <c r="F2" s="79"/>
    </row>
    <row r="3" spans="1:11" ht="15" customHeight="1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1" ht="15" customHeight="1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1" ht="30.75" customHeight="1" x14ac:dyDescent="0.3">
      <c r="A5" s="83" t="s">
        <v>54</v>
      </c>
      <c r="B5" s="83"/>
      <c r="C5" s="83"/>
      <c r="D5" s="83"/>
      <c r="E5" s="83"/>
      <c r="F5" s="83"/>
      <c r="G5" s="83"/>
      <c r="H5" s="83"/>
      <c r="I5" s="83"/>
      <c r="J5" s="83"/>
    </row>
    <row r="6" spans="1:11" ht="15" customHeight="1" x14ac:dyDescent="0.3">
      <c r="A6" s="33"/>
      <c r="B6" s="33"/>
      <c r="C6" s="33"/>
      <c r="D6" s="33"/>
      <c r="E6" s="33"/>
      <c r="F6" s="33"/>
      <c r="G6" s="33"/>
      <c r="H6" s="33"/>
    </row>
    <row r="7" spans="1:11" ht="22.5" customHeight="1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27</v>
      </c>
      <c r="H7" s="5" t="s">
        <v>9</v>
      </c>
      <c r="I7" s="5" t="s">
        <v>10</v>
      </c>
      <c r="J7" s="14" t="s">
        <v>21</v>
      </c>
    </row>
    <row r="8" spans="1:11" ht="15" customHeight="1" x14ac:dyDescent="0.25">
      <c r="A8" s="5">
        <v>1</v>
      </c>
      <c r="B8" s="28" t="s">
        <v>39</v>
      </c>
      <c r="C8" s="5" t="s">
        <v>11</v>
      </c>
      <c r="D8" s="5">
        <v>39534</v>
      </c>
      <c r="E8" s="29" t="s">
        <v>40</v>
      </c>
      <c r="F8" s="5">
        <v>575202</v>
      </c>
      <c r="G8" s="5">
        <v>1</v>
      </c>
      <c r="H8" s="2">
        <v>70000</v>
      </c>
      <c r="I8" s="6" t="s">
        <v>19</v>
      </c>
      <c r="J8" s="16" t="s">
        <v>41</v>
      </c>
    </row>
    <row r="9" spans="1:11" ht="15" customHeight="1" x14ac:dyDescent="0.25">
      <c r="A9" s="5">
        <v>2</v>
      </c>
      <c r="B9" s="8" t="s">
        <v>45</v>
      </c>
      <c r="C9" s="5" t="s">
        <v>11</v>
      </c>
      <c r="D9" s="9">
        <v>36354</v>
      </c>
      <c r="E9" s="9" t="s">
        <v>46</v>
      </c>
      <c r="F9" s="10" t="s">
        <v>57</v>
      </c>
      <c r="G9" s="10" t="s">
        <v>42</v>
      </c>
      <c r="H9" s="9">
        <v>70000</v>
      </c>
      <c r="I9" s="11" t="s">
        <v>19</v>
      </c>
      <c r="J9" s="15" t="s">
        <v>43</v>
      </c>
    </row>
    <row r="10" spans="1:11" ht="15" customHeight="1" x14ac:dyDescent="0.25">
      <c r="A10" s="5">
        <v>3</v>
      </c>
      <c r="B10" s="8" t="s">
        <v>68</v>
      </c>
      <c r="C10" s="5" t="s">
        <v>69</v>
      </c>
      <c r="D10" s="9">
        <v>84333</v>
      </c>
      <c r="E10" s="9" t="s">
        <v>70</v>
      </c>
      <c r="F10" s="10" t="s">
        <v>60</v>
      </c>
      <c r="G10" s="10" t="s">
        <v>61</v>
      </c>
      <c r="H10" s="9">
        <v>70000</v>
      </c>
      <c r="I10" s="11" t="s">
        <v>19</v>
      </c>
      <c r="J10" s="15"/>
    </row>
    <row r="11" spans="1:11" ht="15" customHeight="1" x14ac:dyDescent="0.25">
      <c r="A11" s="5">
        <v>4</v>
      </c>
      <c r="B11" s="8" t="s">
        <v>71</v>
      </c>
      <c r="C11" s="5" t="s">
        <v>69</v>
      </c>
      <c r="D11" s="9">
        <v>85304</v>
      </c>
      <c r="E11" s="9" t="s">
        <v>70</v>
      </c>
      <c r="F11" s="10" t="s">
        <v>30</v>
      </c>
      <c r="G11" s="10" t="s">
        <v>28</v>
      </c>
      <c r="H11" s="9">
        <v>90000</v>
      </c>
      <c r="I11" s="11" t="s">
        <v>19</v>
      </c>
      <c r="J11" s="17" t="s">
        <v>72</v>
      </c>
    </row>
    <row r="12" spans="1:11" s="12" customFormat="1" ht="15" customHeight="1" x14ac:dyDescent="0.25">
      <c r="A12" s="5">
        <v>5</v>
      </c>
      <c r="B12" s="8" t="s">
        <v>37</v>
      </c>
      <c r="C12" s="20" t="s">
        <v>11</v>
      </c>
      <c r="D12" s="9">
        <v>64012</v>
      </c>
      <c r="E12" s="9" t="s">
        <v>33</v>
      </c>
      <c r="F12" s="2">
        <v>20055</v>
      </c>
      <c r="G12" s="2" t="s">
        <v>34</v>
      </c>
      <c r="H12" s="9">
        <v>70000</v>
      </c>
      <c r="I12" s="27" t="s">
        <v>35</v>
      </c>
      <c r="J12" s="17" t="s">
        <v>36</v>
      </c>
      <c r="K12" s="19"/>
    </row>
    <row r="14" spans="1:11" ht="18.75" x14ac:dyDescent="0.3">
      <c r="A14" s="79" t="s">
        <v>55</v>
      </c>
      <c r="B14" s="79"/>
      <c r="C14" s="79"/>
      <c r="D14" s="79"/>
      <c r="E14" s="79"/>
      <c r="F14" s="79"/>
      <c r="G14" s="79"/>
      <c r="H14" s="79"/>
      <c r="I14" s="79"/>
      <c r="J14" s="79"/>
    </row>
  </sheetData>
  <mergeCells count="7">
    <mergeCell ref="A14:J14"/>
    <mergeCell ref="E1:G1"/>
    <mergeCell ref="H1:I1"/>
    <mergeCell ref="E2:F2"/>
    <mergeCell ref="C3:J3"/>
    <mergeCell ref="C4:J4"/>
    <mergeCell ref="A5:J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E23" sqref="E23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77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0"/>
      <c r="B7" s="40"/>
      <c r="C7" s="40"/>
      <c r="D7" s="40"/>
      <c r="E7" s="40"/>
      <c r="F7" s="40"/>
      <c r="G7" s="40"/>
      <c r="H7" s="40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370000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44400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325600</v>
      </c>
      <c r="I16" s="4"/>
    </row>
    <row r="17" spans="1:9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18500</v>
      </c>
    </row>
    <row r="18" spans="1:9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7" sqref="A7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78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1"/>
      <c r="B7" s="41"/>
      <c r="C7" s="41"/>
      <c r="D7" s="41"/>
      <c r="E7" s="41"/>
      <c r="F7" s="41"/>
      <c r="G7" s="41"/>
      <c r="H7" s="41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370000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44400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325600</v>
      </c>
      <c r="I16" s="4"/>
    </row>
    <row r="17" spans="1:9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18500</v>
      </c>
    </row>
    <row r="18" spans="1:9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A7" sqref="A7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79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2"/>
      <c r="B7" s="42"/>
      <c r="C7" s="42"/>
      <c r="D7" s="42"/>
      <c r="E7" s="42"/>
      <c r="F7" s="42"/>
      <c r="G7" s="42"/>
      <c r="H7" s="42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370000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44400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325600</v>
      </c>
      <c r="I16" s="4"/>
    </row>
    <row r="17" spans="1:9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18500</v>
      </c>
    </row>
    <row r="18" spans="1:9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B9" sqref="B9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80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3"/>
      <c r="B7" s="43"/>
      <c r="C7" s="43"/>
      <c r="D7" s="43"/>
      <c r="E7" s="43"/>
      <c r="F7" s="43"/>
      <c r="G7" s="43"/>
      <c r="H7" s="43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370000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44400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325600</v>
      </c>
      <c r="I16" s="4"/>
    </row>
    <row r="17" spans="1:9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18500</v>
      </c>
    </row>
    <row r="18" spans="1:9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A7" sqref="A7"/>
    </sheetView>
  </sheetViews>
  <sheetFormatPr baseColWidth="10" defaultRowHeight="15" x14ac:dyDescent="0.25"/>
  <cols>
    <col min="1" max="1" width="2.855468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81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4"/>
      <c r="B7" s="44"/>
      <c r="C7" s="44"/>
      <c r="D7" s="44"/>
      <c r="E7" s="44"/>
      <c r="F7" s="44"/>
      <c r="G7" s="44"/>
      <c r="H7" s="44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370000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44400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325600</v>
      </c>
      <c r="I16" s="4"/>
    </row>
    <row r="17" spans="1:9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18500</v>
      </c>
    </row>
    <row r="18" spans="1:9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H20" sqref="H20"/>
    </sheetView>
  </sheetViews>
  <sheetFormatPr baseColWidth="10" defaultRowHeight="15" x14ac:dyDescent="0.25"/>
  <cols>
    <col min="1" max="1" width="2.855468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82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5"/>
      <c r="B7" s="45"/>
      <c r="C7" s="45"/>
      <c r="D7" s="45"/>
      <c r="E7" s="45"/>
      <c r="F7" s="45"/>
      <c r="G7" s="45"/>
      <c r="H7" s="45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410000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49200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360800</v>
      </c>
      <c r="I16" s="4"/>
    </row>
    <row r="17" spans="1:9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20500</v>
      </c>
    </row>
    <row r="18" spans="1:9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30" zoomScaleNormal="130" workbookViewId="0">
      <selection activeCell="B14" sqref="B14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83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6"/>
      <c r="B7" s="46"/>
      <c r="C7" s="46"/>
      <c r="D7" s="46"/>
      <c r="E7" s="46"/>
      <c r="F7" s="46"/>
      <c r="G7" s="46"/>
      <c r="H7" s="46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5">
        <v>6</v>
      </c>
      <c r="B14" s="8"/>
      <c r="C14" s="20"/>
      <c r="D14" s="9"/>
      <c r="E14" s="9"/>
      <c r="F14" s="2"/>
      <c r="G14" s="2"/>
      <c r="H14" s="9"/>
      <c r="I14" s="50"/>
      <c r="J14" s="51"/>
    </row>
    <row r="15" spans="1:10" ht="15.75" x14ac:dyDescent="0.25">
      <c r="A15" s="94" t="s">
        <v>12</v>
      </c>
      <c r="B15" s="94"/>
      <c r="C15" s="94"/>
      <c r="D15" s="94"/>
      <c r="E15" s="94"/>
      <c r="F15" s="94"/>
      <c r="G15" s="94"/>
      <c r="H15" s="2">
        <f>SUM(H9:H13)</f>
        <v>410000</v>
      </c>
      <c r="I15" s="26"/>
    </row>
    <row r="16" spans="1:10" ht="15.75" x14ac:dyDescent="0.25">
      <c r="A16" s="94" t="s">
        <v>38</v>
      </c>
      <c r="B16" s="94"/>
      <c r="C16" s="94"/>
      <c r="D16" s="94"/>
      <c r="E16" s="94"/>
      <c r="F16" s="94"/>
      <c r="G16" s="94"/>
      <c r="H16" s="2">
        <f>H15*0.12</f>
        <v>49200</v>
      </c>
      <c r="I16" s="4"/>
    </row>
    <row r="17" spans="1:9" ht="15.75" x14ac:dyDescent="0.25">
      <c r="A17" s="95" t="s">
        <v>31</v>
      </c>
      <c r="B17" s="95"/>
      <c r="C17" s="95"/>
      <c r="D17" s="95"/>
      <c r="E17" s="95"/>
      <c r="F17" s="95"/>
      <c r="G17" s="95"/>
      <c r="H17" s="25">
        <f>H15-H16</f>
        <v>360800</v>
      </c>
      <c r="I17" s="4"/>
    </row>
    <row r="18" spans="1:9" ht="15.75" x14ac:dyDescent="0.25">
      <c r="A18" s="94" t="s">
        <v>13</v>
      </c>
      <c r="B18" s="94"/>
      <c r="C18" s="94"/>
      <c r="D18" s="94"/>
      <c r="E18" s="94"/>
      <c r="F18" s="94"/>
      <c r="G18" s="94"/>
      <c r="H18" s="2">
        <f>H15*0.05</f>
        <v>20500</v>
      </c>
    </row>
    <row r="19" spans="1:9" ht="15.75" x14ac:dyDescent="0.25">
      <c r="A19" s="91" t="s">
        <v>18</v>
      </c>
      <c r="B19" s="91"/>
      <c r="C19" s="91"/>
      <c r="D19" s="91"/>
      <c r="E19" s="91"/>
      <c r="F19" s="91"/>
      <c r="G19" s="24"/>
      <c r="H19" s="4"/>
      <c r="I19" s="4"/>
    </row>
  </sheetData>
  <mergeCells count="12">
    <mergeCell ref="A19:F19"/>
    <mergeCell ref="E1:G1"/>
    <mergeCell ref="H1:I1"/>
    <mergeCell ref="E2:F2"/>
    <mergeCell ref="C3:J3"/>
    <mergeCell ref="C4:J4"/>
    <mergeCell ref="A5:J5"/>
    <mergeCell ref="A6:J6"/>
    <mergeCell ref="A15:G15"/>
    <mergeCell ref="A16:G16"/>
    <mergeCell ref="A17:G17"/>
    <mergeCell ref="A18:G18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30" zoomScaleNormal="130" workbookViewId="0">
      <selection activeCell="I16" sqref="I16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85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8"/>
      <c r="B7" s="48"/>
      <c r="C7" s="48"/>
      <c r="D7" s="48"/>
      <c r="E7" s="48"/>
      <c r="F7" s="48"/>
      <c r="G7" s="48"/>
      <c r="H7" s="48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52" t="s">
        <v>92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52" t="s">
        <v>91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52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52" t="s">
        <v>93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52" t="s">
        <v>94</v>
      </c>
    </row>
    <row r="14" spans="1:10" ht="15.75" x14ac:dyDescent="0.25">
      <c r="A14" s="53">
        <v>6</v>
      </c>
      <c r="B14" s="54" t="s">
        <v>90</v>
      </c>
      <c r="C14" s="55" t="s">
        <v>86</v>
      </c>
      <c r="D14" s="56" t="s">
        <v>88</v>
      </c>
      <c r="E14" s="56" t="s">
        <v>87</v>
      </c>
      <c r="F14" s="56"/>
      <c r="G14" s="56" t="s">
        <v>34</v>
      </c>
      <c r="H14" s="56">
        <v>110000</v>
      </c>
      <c r="I14" s="57" t="s">
        <v>35</v>
      </c>
      <c r="J14" s="58" t="s">
        <v>89</v>
      </c>
    </row>
    <row r="15" spans="1:10" ht="15.75" x14ac:dyDescent="0.25">
      <c r="A15" s="94" t="s">
        <v>12</v>
      </c>
      <c r="B15" s="94"/>
      <c r="C15" s="94"/>
      <c r="D15" s="94"/>
      <c r="E15" s="94"/>
      <c r="F15" s="94"/>
      <c r="G15" s="94"/>
      <c r="H15" s="2">
        <f>SUM(H9:H14)</f>
        <v>520000</v>
      </c>
      <c r="I15" s="26"/>
    </row>
    <row r="16" spans="1:10" ht="15.75" x14ac:dyDescent="0.25">
      <c r="A16" s="94" t="s">
        <v>38</v>
      </c>
      <c r="B16" s="94"/>
      <c r="C16" s="94"/>
      <c r="D16" s="94"/>
      <c r="E16" s="94"/>
      <c r="F16" s="94"/>
      <c r="G16" s="94"/>
      <c r="H16" s="2">
        <f>H15*0.12</f>
        <v>62400</v>
      </c>
      <c r="I16" s="4"/>
    </row>
    <row r="17" spans="1:9" ht="15.75" x14ac:dyDescent="0.25">
      <c r="A17" s="95" t="s">
        <v>31</v>
      </c>
      <c r="B17" s="95"/>
      <c r="C17" s="95"/>
      <c r="D17" s="95"/>
      <c r="E17" s="95"/>
      <c r="F17" s="95"/>
      <c r="G17" s="95"/>
      <c r="H17" s="25">
        <f>H15-H16</f>
        <v>457600</v>
      </c>
      <c r="I17" s="4"/>
    </row>
    <row r="18" spans="1:9" ht="15.75" x14ac:dyDescent="0.25">
      <c r="A18" s="94" t="s">
        <v>13</v>
      </c>
      <c r="B18" s="94"/>
      <c r="C18" s="94"/>
      <c r="D18" s="94"/>
      <c r="E18" s="94"/>
      <c r="F18" s="94"/>
      <c r="G18" s="94"/>
      <c r="H18" s="2">
        <f>H15*0.05</f>
        <v>26000</v>
      </c>
    </row>
    <row r="19" spans="1:9" ht="15.75" x14ac:dyDescent="0.25">
      <c r="A19" s="91" t="s">
        <v>18</v>
      </c>
      <c r="B19" s="91"/>
      <c r="C19" s="91"/>
      <c r="D19" s="91"/>
      <c r="E19" s="91"/>
      <c r="F19" s="91"/>
      <c r="G19" s="24"/>
      <c r="H19" s="4"/>
      <c r="I19" s="4"/>
    </row>
  </sheetData>
  <mergeCells count="12">
    <mergeCell ref="A19:F19"/>
    <mergeCell ref="E1:G1"/>
    <mergeCell ref="H1:I1"/>
    <mergeCell ref="E2:F2"/>
    <mergeCell ref="C3:J3"/>
    <mergeCell ref="C4:J4"/>
    <mergeCell ref="A5:J5"/>
    <mergeCell ref="A6:J6"/>
    <mergeCell ref="A15:G15"/>
    <mergeCell ref="A16:G16"/>
    <mergeCell ref="A17:G17"/>
    <mergeCell ref="A18:G18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G22" sqref="G22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84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7"/>
      <c r="B7" s="47"/>
      <c r="C7" s="47"/>
      <c r="D7" s="47"/>
      <c r="E7" s="47"/>
      <c r="F7" s="47"/>
      <c r="G7" s="47"/>
      <c r="H7" s="47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customHeight="1" x14ac:dyDescent="0.25">
      <c r="A14" s="15">
        <v>6</v>
      </c>
      <c r="B14" s="8" t="s">
        <v>90</v>
      </c>
      <c r="C14" s="20" t="s">
        <v>86</v>
      </c>
      <c r="D14" s="9" t="s">
        <v>88</v>
      </c>
      <c r="E14" s="9" t="s">
        <v>87</v>
      </c>
      <c r="F14" s="9"/>
      <c r="G14" s="9" t="s">
        <v>34</v>
      </c>
      <c r="H14" s="9">
        <v>110000</v>
      </c>
      <c r="I14" s="59" t="s">
        <v>35</v>
      </c>
      <c r="J14" s="52" t="s">
        <v>89</v>
      </c>
    </row>
    <row r="15" spans="1:10" ht="15.75" customHeight="1" x14ac:dyDescent="0.25">
      <c r="A15" s="94" t="s">
        <v>12</v>
      </c>
      <c r="B15" s="94"/>
      <c r="C15" s="94"/>
      <c r="D15" s="94"/>
      <c r="E15" s="94"/>
      <c r="F15" s="94"/>
      <c r="G15" s="94"/>
      <c r="H15" s="2">
        <f>SUM(H9:H14)</f>
        <v>520000</v>
      </c>
      <c r="I15" s="26"/>
    </row>
    <row r="16" spans="1:10" ht="15.75" customHeight="1" x14ac:dyDescent="0.25">
      <c r="A16" s="94" t="s">
        <v>38</v>
      </c>
      <c r="B16" s="94"/>
      <c r="C16" s="94"/>
      <c r="D16" s="94"/>
      <c r="E16" s="94"/>
      <c r="F16" s="94"/>
      <c r="G16" s="94"/>
      <c r="H16" s="2">
        <f>H15*0.12</f>
        <v>62400</v>
      </c>
      <c r="I16" s="4"/>
    </row>
    <row r="17" spans="1:9" ht="15.75" customHeight="1" x14ac:dyDescent="0.25">
      <c r="A17" s="95" t="s">
        <v>31</v>
      </c>
      <c r="B17" s="95"/>
      <c r="C17" s="95"/>
      <c r="D17" s="95"/>
      <c r="E17" s="95"/>
      <c r="F17" s="95"/>
      <c r="G17" s="95"/>
      <c r="H17" s="25">
        <f>H15-H16</f>
        <v>457600</v>
      </c>
      <c r="I17" s="4"/>
    </row>
    <row r="18" spans="1:9" ht="15.75" customHeight="1" x14ac:dyDescent="0.25">
      <c r="A18" s="94" t="s">
        <v>13</v>
      </c>
      <c r="B18" s="94"/>
      <c r="C18" s="94"/>
      <c r="D18" s="94"/>
      <c r="E18" s="94"/>
      <c r="F18" s="94"/>
      <c r="G18" s="94"/>
      <c r="H18" s="2">
        <f>H15*0.05</f>
        <v>26000</v>
      </c>
    </row>
  </sheetData>
  <mergeCells count="11">
    <mergeCell ref="E1:G1"/>
    <mergeCell ref="H1:I1"/>
    <mergeCell ref="E2:F2"/>
    <mergeCell ref="C3:J3"/>
    <mergeCell ref="C4:J4"/>
    <mergeCell ref="A5:J5"/>
    <mergeCell ref="A18:G18"/>
    <mergeCell ref="A6:J6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A7" sqref="A7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95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49"/>
      <c r="B7" s="49"/>
      <c r="C7" s="49"/>
      <c r="D7" s="49"/>
      <c r="E7" s="49"/>
      <c r="F7" s="49"/>
      <c r="G7" s="49"/>
      <c r="H7" s="49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customHeight="1" x14ac:dyDescent="0.25">
      <c r="A14" s="15">
        <v>6</v>
      </c>
      <c r="B14" s="8" t="s">
        <v>90</v>
      </c>
      <c r="C14" s="20" t="s">
        <v>86</v>
      </c>
      <c r="D14" s="9" t="s">
        <v>88</v>
      </c>
      <c r="E14" s="9" t="s">
        <v>87</v>
      </c>
      <c r="F14" s="9"/>
      <c r="G14" s="9" t="s">
        <v>34</v>
      </c>
      <c r="H14" s="9">
        <v>110000</v>
      </c>
      <c r="I14" s="59" t="s">
        <v>35</v>
      </c>
      <c r="J14" s="52" t="s">
        <v>89</v>
      </c>
    </row>
    <row r="15" spans="1:10" ht="15.75" customHeight="1" x14ac:dyDescent="0.25">
      <c r="A15" s="94" t="s">
        <v>12</v>
      </c>
      <c r="B15" s="94"/>
      <c r="C15" s="94"/>
      <c r="D15" s="94"/>
      <c r="E15" s="94"/>
      <c r="F15" s="94"/>
      <c r="G15" s="94"/>
      <c r="H15" s="2">
        <f>SUM(H9:H14)</f>
        <v>520000</v>
      </c>
      <c r="I15" s="26"/>
    </row>
    <row r="16" spans="1:10" ht="15.75" customHeight="1" x14ac:dyDescent="0.25">
      <c r="A16" s="94" t="s">
        <v>38</v>
      </c>
      <c r="B16" s="94"/>
      <c r="C16" s="94"/>
      <c r="D16" s="94"/>
      <c r="E16" s="94"/>
      <c r="F16" s="94"/>
      <c r="G16" s="94"/>
      <c r="H16" s="2">
        <f>H15*0.12</f>
        <v>62400</v>
      </c>
      <c r="I16" s="4"/>
    </row>
    <row r="17" spans="1:9" ht="15.75" customHeight="1" x14ac:dyDescent="0.25">
      <c r="A17" s="95" t="s">
        <v>31</v>
      </c>
      <c r="B17" s="95"/>
      <c r="C17" s="95"/>
      <c r="D17" s="95"/>
      <c r="E17" s="95"/>
      <c r="F17" s="95"/>
      <c r="G17" s="95"/>
      <c r="H17" s="25">
        <f>H15-H16</f>
        <v>457600</v>
      </c>
      <c r="I17" s="4"/>
    </row>
    <row r="18" spans="1:9" ht="15.75" customHeight="1" x14ac:dyDescent="0.25">
      <c r="A18" s="94" t="s">
        <v>13</v>
      </c>
      <c r="B18" s="94"/>
      <c r="C18" s="94"/>
      <c r="D18" s="94"/>
      <c r="E18" s="94"/>
      <c r="F18" s="94"/>
      <c r="G18" s="94"/>
      <c r="H18" s="2">
        <f>H15*0.05</f>
        <v>26000</v>
      </c>
    </row>
  </sheetData>
  <mergeCells count="11">
    <mergeCell ref="A5:J5"/>
    <mergeCell ref="E1:G1"/>
    <mergeCell ref="H1:I1"/>
    <mergeCell ref="E2:F2"/>
    <mergeCell ref="C3:J3"/>
    <mergeCell ref="C4:J4"/>
    <mergeCell ref="A6:J6"/>
    <mergeCell ref="A15:G15"/>
    <mergeCell ref="A16:G16"/>
    <mergeCell ref="A17:G17"/>
    <mergeCell ref="A18:G18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6" sqref="A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80" t="s">
        <v>32</v>
      </c>
      <c r="F1" s="80"/>
      <c r="G1" s="80"/>
      <c r="H1" s="81" t="s">
        <v>17</v>
      </c>
      <c r="I1" s="81"/>
    </row>
    <row r="2" spans="1:11" ht="18.75" x14ac:dyDescent="0.3">
      <c r="A2" s="1" t="s">
        <v>1</v>
      </c>
      <c r="E2" s="79" t="s">
        <v>26</v>
      </c>
      <c r="F2" s="79"/>
    </row>
    <row r="3" spans="1:11" ht="15" customHeight="1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1" ht="15" customHeight="1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1" ht="30.75" customHeight="1" x14ac:dyDescent="0.3">
      <c r="A5" s="83" t="s">
        <v>52</v>
      </c>
      <c r="B5" s="83"/>
      <c r="C5" s="83"/>
      <c r="D5" s="83"/>
      <c r="E5" s="83"/>
      <c r="F5" s="83"/>
      <c r="G5" s="83"/>
      <c r="H5" s="83"/>
      <c r="I5" s="83"/>
      <c r="J5" s="83"/>
    </row>
    <row r="6" spans="1:11" ht="15" customHeight="1" x14ac:dyDescent="0.3">
      <c r="A6" s="31"/>
      <c r="B6" s="31"/>
      <c r="C6" s="31"/>
      <c r="D6" s="31"/>
      <c r="E6" s="31"/>
      <c r="F6" s="31"/>
      <c r="G6" s="31"/>
      <c r="H6" s="31"/>
    </row>
    <row r="7" spans="1:11" ht="22.5" customHeight="1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27</v>
      </c>
      <c r="H7" s="5" t="s">
        <v>9</v>
      </c>
      <c r="I7" s="5" t="s">
        <v>10</v>
      </c>
      <c r="J7" s="14" t="s">
        <v>21</v>
      </c>
    </row>
    <row r="8" spans="1:11" ht="15" customHeight="1" x14ac:dyDescent="0.25">
      <c r="A8" s="5">
        <v>1</v>
      </c>
      <c r="B8" s="28" t="s">
        <v>39</v>
      </c>
      <c r="C8" s="5" t="s">
        <v>11</v>
      </c>
      <c r="D8" s="5">
        <v>39534</v>
      </c>
      <c r="E8" s="29" t="s">
        <v>40</v>
      </c>
      <c r="F8" s="5">
        <v>201200066</v>
      </c>
      <c r="G8" s="5">
        <v>1</v>
      </c>
      <c r="H8" s="2">
        <v>70000</v>
      </c>
      <c r="I8" s="6" t="s">
        <v>19</v>
      </c>
      <c r="J8" s="16" t="s">
        <v>41</v>
      </c>
    </row>
    <row r="9" spans="1:11" ht="15" customHeight="1" x14ac:dyDescent="0.25">
      <c r="A9" s="5">
        <v>2</v>
      </c>
      <c r="B9" s="8" t="s">
        <v>45</v>
      </c>
      <c r="C9" s="5" t="s">
        <v>11</v>
      </c>
      <c r="D9" s="9">
        <v>36354</v>
      </c>
      <c r="E9" s="9" t="s">
        <v>46</v>
      </c>
      <c r="F9" s="10" t="s">
        <v>44</v>
      </c>
      <c r="G9" s="10" t="s">
        <v>42</v>
      </c>
      <c r="H9" s="9">
        <v>70000</v>
      </c>
      <c r="I9" s="11" t="s">
        <v>19</v>
      </c>
      <c r="J9" s="15" t="s">
        <v>43</v>
      </c>
    </row>
    <row r="10" spans="1:11" ht="15" customHeight="1" x14ac:dyDescent="0.25">
      <c r="A10" s="5">
        <v>3</v>
      </c>
      <c r="B10" s="7" t="s">
        <v>22</v>
      </c>
      <c r="C10" s="2" t="s">
        <v>14</v>
      </c>
      <c r="D10" s="3" t="s">
        <v>23</v>
      </c>
      <c r="E10" s="2" t="s">
        <v>24</v>
      </c>
      <c r="F10" s="2">
        <v>2012000350</v>
      </c>
      <c r="G10" s="2">
        <v>6</v>
      </c>
      <c r="H10" s="2">
        <v>70000</v>
      </c>
      <c r="I10" s="6" t="s">
        <v>19</v>
      </c>
      <c r="J10" s="23" t="s">
        <v>25</v>
      </c>
    </row>
    <row r="11" spans="1:11" ht="15" customHeight="1" x14ac:dyDescent="0.25">
      <c r="A11" s="5">
        <v>4</v>
      </c>
      <c r="B11" s="8" t="s">
        <v>47</v>
      </c>
      <c r="C11" s="20" t="s">
        <v>11</v>
      </c>
      <c r="D11" s="20">
        <v>62467</v>
      </c>
      <c r="E11" s="20" t="s">
        <v>29</v>
      </c>
      <c r="F11" s="21" t="s">
        <v>30</v>
      </c>
      <c r="G11" s="21" t="s">
        <v>28</v>
      </c>
      <c r="H11" s="20">
        <v>70000</v>
      </c>
      <c r="I11" s="22" t="s">
        <v>19</v>
      </c>
      <c r="J11" s="17" t="s">
        <v>48</v>
      </c>
    </row>
    <row r="12" spans="1:11" s="12" customFormat="1" ht="15" customHeight="1" x14ac:dyDescent="0.25">
      <c r="A12" s="5">
        <v>5</v>
      </c>
      <c r="B12" s="8" t="s">
        <v>37</v>
      </c>
      <c r="C12" s="20" t="s">
        <v>11</v>
      </c>
      <c r="D12" s="9">
        <v>64012</v>
      </c>
      <c r="E12" s="9" t="s">
        <v>33</v>
      </c>
      <c r="F12" s="2">
        <v>20055</v>
      </c>
      <c r="G12" s="2" t="s">
        <v>34</v>
      </c>
      <c r="H12" s="9">
        <v>70000</v>
      </c>
      <c r="I12" s="27" t="s">
        <v>35</v>
      </c>
      <c r="J12" s="17" t="s">
        <v>36</v>
      </c>
      <c r="K12" s="19"/>
    </row>
    <row r="13" spans="1:11" ht="21" customHeight="1" x14ac:dyDescent="0.25">
      <c r="A13" s="85" t="s">
        <v>12</v>
      </c>
      <c r="B13" s="86"/>
      <c r="C13" s="86"/>
      <c r="D13" s="86"/>
      <c r="E13" s="86"/>
      <c r="F13" s="86"/>
      <c r="G13" s="87"/>
      <c r="H13" s="18">
        <f>SUM(H8:H12)</f>
        <v>350000</v>
      </c>
      <c r="I13" s="26"/>
    </row>
    <row r="14" spans="1:11" ht="17.25" customHeight="1" x14ac:dyDescent="0.25">
      <c r="A14" s="85" t="s">
        <v>38</v>
      </c>
      <c r="B14" s="86"/>
      <c r="C14" s="86"/>
      <c r="D14" s="86"/>
      <c r="E14" s="86"/>
      <c r="F14" s="86"/>
      <c r="G14" s="87"/>
      <c r="H14" s="2">
        <f>H13*0.12</f>
        <v>42000</v>
      </c>
      <c r="I14" s="4"/>
    </row>
    <row r="15" spans="1:11" ht="17.25" customHeight="1" x14ac:dyDescent="0.25">
      <c r="A15" s="88" t="s">
        <v>31</v>
      </c>
      <c r="B15" s="89"/>
      <c r="C15" s="89"/>
      <c r="D15" s="89"/>
      <c r="E15" s="89"/>
      <c r="F15" s="89"/>
      <c r="G15" s="90"/>
      <c r="H15" s="25">
        <f>H13-H14</f>
        <v>308000</v>
      </c>
      <c r="I15" s="4"/>
    </row>
    <row r="16" spans="1:11" ht="17.25" customHeight="1" x14ac:dyDescent="0.25">
      <c r="A16" s="85" t="s">
        <v>13</v>
      </c>
      <c r="B16" s="86"/>
      <c r="C16" s="86"/>
      <c r="D16" s="86"/>
      <c r="E16" s="86"/>
      <c r="F16" s="86"/>
      <c r="G16" s="87"/>
      <c r="H16" s="2">
        <f>H13*0.05</f>
        <v>17500</v>
      </c>
      <c r="I16" s="4"/>
    </row>
    <row r="17" spans="1:10" ht="17.25" customHeight="1" x14ac:dyDescent="0.25">
      <c r="A17" s="91" t="s">
        <v>18</v>
      </c>
      <c r="B17" s="91"/>
      <c r="C17" s="91"/>
      <c r="D17" s="91"/>
      <c r="E17" s="91"/>
      <c r="F17" s="91"/>
      <c r="G17" s="24"/>
      <c r="H17" s="4"/>
      <c r="I17" s="4"/>
    </row>
    <row r="18" spans="1:10" ht="4.5" customHeight="1" x14ac:dyDescent="0.25">
      <c r="A18" s="30"/>
      <c r="B18" s="30"/>
      <c r="C18" s="30"/>
      <c r="D18" s="30"/>
      <c r="E18" s="30"/>
      <c r="F18" s="30"/>
      <c r="G18" s="24"/>
      <c r="H18" s="4"/>
      <c r="I18" s="4"/>
    </row>
    <row r="19" spans="1:10" ht="6.75" customHeight="1" x14ac:dyDescent="0.25"/>
    <row r="21" spans="1:10" ht="15.75" x14ac:dyDescent="0.25">
      <c r="A21" s="5">
        <v>5</v>
      </c>
      <c r="B21" s="7" t="s">
        <v>15</v>
      </c>
      <c r="C21" s="2" t="s">
        <v>11</v>
      </c>
      <c r="D21" s="2">
        <v>39603</v>
      </c>
      <c r="E21" s="2" t="s">
        <v>16</v>
      </c>
      <c r="F21" s="2">
        <v>455901</v>
      </c>
      <c r="G21" s="2">
        <v>8</v>
      </c>
      <c r="H21" s="2">
        <v>70000</v>
      </c>
      <c r="I21" s="6" t="s">
        <v>19</v>
      </c>
      <c r="J21" s="13" t="s">
        <v>20</v>
      </c>
    </row>
    <row r="22" spans="1:10" x14ac:dyDescent="0.25">
      <c r="A22" s="84" t="s">
        <v>51</v>
      </c>
      <c r="B22" s="84"/>
      <c r="C22" s="84"/>
      <c r="D22" s="84"/>
      <c r="E22" s="84"/>
      <c r="F22" s="84"/>
      <c r="G22" s="84"/>
      <c r="H22" s="84"/>
      <c r="I22" s="84"/>
      <c r="J22" s="84"/>
    </row>
  </sheetData>
  <mergeCells count="12">
    <mergeCell ref="A22:J22"/>
    <mergeCell ref="E1:G1"/>
    <mergeCell ref="H1:I1"/>
    <mergeCell ref="E2:F2"/>
    <mergeCell ref="C3:J3"/>
    <mergeCell ref="C4:J4"/>
    <mergeCell ref="A5:J5"/>
    <mergeCell ref="A13:G13"/>
    <mergeCell ref="A14:G14"/>
    <mergeCell ref="A15:G15"/>
    <mergeCell ref="A16:G16"/>
    <mergeCell ref="A17:F1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H20" sqref="H20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96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60"/>
      <c r="B7" s="60"/>
      <c r="C7" s="60"/>
      <c r="D7" s="60"/>
      <c r="E7" s="60"/>
      <c r="F7" s="60"/>
      <c r="G7" s="60"/>
      <c r="H7" s="60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customHeight="1" x14ac:dyDescent="0.25">
      <c r="A14" s="15">
        <v>6</v>
      </c>
      <c r="B14" s="8" t="s">
        <v>90</v>
      </c>
      <c r="C14" s="20" t="s">
        <v>86</v>
      </c>
      <c r="D14" s="9" t="s">
        <v>88</v>
      </c>
      <c r="E14" s="9" t="s">
        <v>87</v>
      </c>
      <c r="F14" s="9"/>
      <c r="G14" s="9" t="s">
        <v>34</v>
      </c>
      <c r="H14" s="9">
        <v>110000</v>
      </c>
      <c r="I14" s="59" t="s">
        <v>35</v>
      </c>
      <c r="J14" s="52" t="s">
        <v>89</v>
      </c>
    </row>
    <row r="15" spans="1:10" ht="15.75" customHeight="1" x14ac:dyDescent="0.25">
      <c r="A15" s="94" t="s">
        <v>12</v>
      </c>
      <c r="B15" s="94"/>
      <c r="C15" s="94"/>
      <c r="D15" s="94"/>
      <c r="E15" s="94"/>
      <c r="F15" s="94"/>
      <c r="G15" s="94"/>
      <c r="H15" s="2">
        <f>SUM(H9:H14)</f>
        <v>520000</v>
      </c>
      <c r="I15" s="26"/>
    </row>
    <row r="16" spans="1:10" ht="15.75" customHeight="1" x14ac:dyDescent="0.25">
      <c r="A16" s="94" t="s">
        <v>38</v>
      </c>
      <c r="B16" s="94"/>
      <c r="C16" s="94"/>
      <c r="D16" s="94"/>
      <c r="E16" s="94"/>
      <c r="F16" s="94"/>
      <c r="G16" s="94"/>
      <c r="H16" s="2">
        <f>H15*0.12</f>
        <v>62400</v>
      </c>
      <c r="I16" s="4"/>
    </row>
    <row r="17" spans="1:9" ht="15.75" customHeight="1" x14ac:dyDescent="0.25">
      <c r="A17" s="95" t="s">
        <v>31</v>
      </c>
      <c r="B17" s="95"/>
      <c r="C17" s="95"/>
      <c r="D17" s="95"/>
      <c r="E17" s="95"/>
      <c r="F17" s="95"/>
      <c r="G17" s="95"/>
      <c r="H17" s="25">
        <f>H15-H16</f>
        <v>457600</v>
      </c>
      <c r="I17" s="4"/>
    </row>
    <row r="18" spans="1:9" ht="15.75" customHeight="1" x14ac:dyDescent="0.25">
      <c r="A18" s="94" t="s">
        <v>13</v>
      </c>
      <c r="B18" s="94"/>
      <c r="C18" s="94"/>
      <c r="D18" s="94"/>
      <c r="E18" s="94"/>
      <c r="F18" s="94"/>
      <c r="G18" s="94"/>
      <c r="H18" s="2">
        <f>H15*0.05</f>
        <v>26000</v>
      </c>
    </row>
  </sheetData>
  <mergeCells count="11">
    <mergeCell ref="A5:J5"/>
    <mergeCell ref="E1:G1"/>
    <mergeCell ref="H1:I1"/>
    <mergeCell ref="E2:F2"/>
    <mergeCell ref="C3:J3"/>
    <mergeCell ref="C4:J4"/>
    <mergeCell ref="A6:J6"/>
    <mergeCell ref="A15:G15"/>
    <mergeCell ref="A16:G16"/>
    <mergeCell ref="A17:G17"/>
    <mergeCell ref="A18:G18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C3" sqref="C3:J3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97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61"/>
      <c r="B7" s="61"/>
      <c r="C7" s="61"/>
      <c r="D7" s="61"/>
      <c r="E7" s="61"/>
      <c r="F7" s="61"/>
      <c r="G7" s="61"/>
      <c r="H7" s="61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63" t="s">
        <v>92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64" t="s">
        <v>91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64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65" t="s">
        <v>93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65" t="s">
        <v>94</v>
      </c>
    </row>
    <row r="14" spans="1:10" ht="15.75" customHeight="1" x14ac:dyDescent="0.25">
      <c r="A14" s="15">
        <v>6</v>
      </c>
      <c r="B14" s="8" t="s">
        <v>90</v>
      </c>
      <c r="C14" s="20" t="s">
        <v>86</v>
      </c>
      <c r="D14" s="9" t="s">
        <v>88</v>
      </c>
      <c r="E14" s="9" t="s">
        <v>87</v>
      </c>
      <c r="F14" s="9"/>
      <c r="G14" s="9" t="s">
        <v>34</v>
      </c>
      <c r="H14" s="9">
        <v>110000</v>
      </c>
      <c r="I14" s="59" t="s">
        <v>35</v>
      </c>
      <c r="J14" s="65" t="s">
        <v>89</v>
      </c>
    </row>
    <row r="15" spans="1:10" ht="15.75" customHeight="1" x14ac:dyDescent="0.25">
      <c r="A15" s="94" t="s">
        <v>12</v>
      </c>
      <c r="B15" s="94"/>
      <c r="C15" s="94"/>
      <c r="D15" s="94"/>
      <c r="E15" s="94"/>
      <c r="F15" s="94"/>
      <c r="G15" s="94"/>
      <c r="H15" s="2">
        <f>SUM(H9:H14)</f>
        <v>520000</v>
      </c>
      <c r="I15" s="26"/>
    </row>
    <row r="16" spans="1:10" ht="15.75" customHeight="1" x14ac:dyDescent="0.25">
      <c r="A16" s="94" t="s">
        <v>38</v>
      </c>
      <c r="B16" s="94"/>
      <c r="C16" s="94"/>
      <c r="D16" s="94"/>
      <c r="E16" s="94"/>
      <c r="F16" s="94"/>
      <c r="G16" s="94"/>
      <c r="H16" s="2">
        <f>H15*0.12</f>
        <v>62400</v>
      </c>
      <c r="I16" s="4"/>
    </row>
    <row r="17" spans="1:9" ht="15.75" customHeight="1" x14ac:dyDescent="0.25">
      <c r="A17" s="95" t="s">
        <v>31</v>
      </c>
      <c r="B17" s="95"/>
      <c r="C17" s="95"/>
      <c r="D17" s="95"/>
      <c r="E17" s="95"/>
      <c r="F17" s="95"/>
      <c r="G17" s="95"/>
      <c r="H17" s="25">
        <f>H15-H16</f>
        <v>457600</v>
      </c>
      <c r="I17" s="4"/>
    </row>
    <row r="18" spans="1:9" ht="15.75" customHeight="1" x14ac:dyDescent="0.25">
      <c r="A18" s="94" t="s">
        <v>13</v>
      </c>
      <c r="B18" s="94"/>
      <c r="C18" s="94"/>
      <c r="D18" s="94"/>
      <c r="E18" s="94"/>
      <c r="F18" s="94"/>
      <c r="G18" s="94"/>
      <c r="H18" s="2">
        <f>H15*0.05</f>
        <v>26000</v>
      </c>
    </row>
    <row r="20" spans="1:9" x14ac:dyDescent="0.25">
      <c r="B20" s="99" t="s">
        <v>98</v>
      </c>
      <c r="C20" s="99"/>
      <c r="D20" s="99"/>
      <c r="E20" s="99"/>
      <c r="F20" s="99"/>
      <c r="G20" s="99"/>
    </row>
  </sheetData>
  <mergeCells count="12">
    <mergeCell ref="A5:J5"/>
    <mergeCell ref="B20:G20"/>
    <mergeCell ref="E1:G1"/>
    <mergeCell ref="H1:I1"/>
    <mergeCell ref="E2:F2"/>
    <mergeCell ref="C3:J3"/>
    <mergeCell ref="C4:J4"/>
    <mergeCell ref="A6:J6"/>
    <mergeCell ref="A15:G15"/>
    <mergeCell ref="A16:G16"/>
    <mergeCell ref="A17:G17"/>
    <mergeCell ref="A18:G18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A20" sqref="A20:G20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99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62"/>
      <c r="B7" s="62"/>
      <c r="C7" s="62"/>
      <c r="D7" s="62"/>
      <c r="E7" s="62"/>
      <c r="F7" s="62"/>
      <c r="G7" s="62"/>
      <c r="H7" s="62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63" t="s">
        <v>92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64" t="s">
        <v>91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64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65" t="s">
        <v>93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65" t="s">
        <v>94</v>
      </c>
    </row>
    <row r="14" spans="1:10" ht="15.75" customHeight="1" x14ac:dyDescent="0.25">
      <c r="A14" s="15">
        <v>6</v>
      </c>
      <c r="B14" s="8" t="s">
        <v>90</v>
      </c>
      <c r="C14" s="20" t="s">
        <v>86</v>
      </c>
      <c r="D14" s="9" t="s">
        <v>88</v>
      </c>
      <c r="E14" s="9" t="s">
        <v>87</v>
      </c>
      <c r="F14" s="9"/>
      <c r="G14" s="9" t="s">
        <v>34</v>
      </c>
      <c r="H14" s="9">
        <v>110000</v>
      </c>
      <c r="I14" s="59" t="s">
        <v>35</v>
      </c>
      <c r="J14" s="65" t="s">
        <v>89</v>
      </c>
    </row>
    <row r="15" spans="1:10" ht="15.75" customHeight="1" x14ac:dyDescent="0.25">
      <c r="A15" s="94" t="s">
        <v>12</v>
      </c>
      <c r="B15" s="94"/>
      <c r="C15" s="94"/>
      <c r="D15" s="94"/>
      <c r="E15" s="94"/>
      <c r="F15" s="94"/>
      <c r="G15" s="94"/>
      <c r="H15" s="2">
        <f>SUM(H9:H14)</f>
        <v>520000</v>
      </c>
      <c r="I15" s="26"/>
    </row>
    <row r="16" spans="1:10" ht="15.75" customHeight="1" x14ac:dyDescent="0.25">
      <c r="A16" s="94" t="s">
        <v>38</v>
      </c>
      <c r="B16" s="94"/>
      <c r="C16" s="94"/>
      <c r="D16" s="94"/>
      <c r="E16" s="94"/>
      <c r="F16" s="94"/>
      <c r="G16" s="94"/>
      <c r="H16" s="2">
        <f>H15*0.12</f>
        <v>62400</v>
      </c>
      <c r="I16" s="4"/>
    </row>
    <row r="17" spans="1:9" ht="15.75" customHeight="1" x14ac:dyDescent="0.25">
      <c r="A17" s="95" t="s">
        <v>31</v>
      </c>
      <c r="B17" s="95"/>
      <c r="C17" s="95"/>
      <c r="D17" s="95"/>
      <c r="E17" s="95"/>
      <c r="F17" s="95"/>
      <c r="G17" s="95"/>
      <c r="H17" s="25">
        <f>H15-H16</f>
        <v>457600</v>
      </c>
      <c r="I17" s="4"/>
    </row>
    <row r="18" spans="1:9" ht="15.75" customHeight="1" x14ac:dyDescent="0.25">
      <c r="A18" s="94" t="s">
        <v>13</v>
      </c>
      <c r="B18" s="94"/>
      <c r="C18" s="94"/>
      <c r="D18" s="94"/>
      <c r="E18" s="94"/>
      <c r="F18" s="94"/>
      <c r="G18" s="94"/>
      <c r="H18" s="2">
        <f>H15*0.05</f>
        <v>26000</v>
      </c>
    </row>
    <row r="19" spans="1:9" ht="6" customHeight="1" x14ac:dyDescent="0.25"/>
    <row r="20" spans="1:9" x14ac:dyDescent="0.25">
      <c r="A20" s="99" t="s">
        <v>100</v>
      </c>
      <c r="B20" s="99"/>
      <c r="C20" s="99"/>
      <c r="D20" s="99"/>
      <c r="E20" s="99"/>
      <c r="F20" s="99"/>
      <c r="G20" s="99"/>
    </row>
  </sheetData>
  <mergeCells count="12">
    <mergeCell ref="E1:G1"/>
    <mergeCell ref="H1:I1"/>
    <mergeCell ref="E2:F2"/>
    <mergeCell ref="C3:J3"/>
    <mergeCell ref="C4:J4"/>
    <mergeCell ref="A18:G18"/>
    <mergeCell ref="A20:G20"/>
    <mergeCell ref="A5:J5"/>
    <mergeCell ref="A6:J6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30" zoomScaleNormal="130" workbookViewId="0">
      <selection activeCell="A23" sqref="A23:J23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101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66"/>
      <c r="B7" s="66"/>
      <c r="C7" s="66"/>
      <c r="D7" s="66"/>
      <c r="E7" s="66"/>
      <c r="F7" s="66"/>
      <c r="G7" s="66"/>
      <c r="H7" s="66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customHeight="1" x14ac:dyDescent="0.25">
      <c r="A9" s="5">
        <v>1</v>
      </c>
      <c r="B9" s="28" t="s">
        <v>39</v>
      </c>
      <c r="C9" s="5" t="s">
        <v>86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63" t="s">
        <v>92</v>
      </c>
    </row>
    <row r="10" spans="1:10" ht="15.75" customHeight="1" x14ac:dyDescent="0.25">
      <c r="A10" s="67"/>
      <c r="B10" s="68" t="s">
        <v>45</v>
      </c>
      <c r="C10" s="67" t="s">
        <v>11</v>
      </c>
      <c r="D10" s="69">
        <v>36354</v>
      </c>
      <c r="E10" s="69" t="s">
        <v>46</v>
      </c>
      <c r="F10" s="70" t="s">
        <v>57</v>
      </c>
      <c r="G10" s="70" t="s">
        <v>42</v>
      </c>
      <c r="H10" s="69"/>
      <c r="I10" s="100" t="s">
        <v>103</v>
      </c>
      <c r="J10" s="101"/>
    </row>
    <row r="11" spans="1:10" ht="15.75" x14ac:dyDescent="0.25">
      <c r="A11" s="5">
        <v>2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64"/>
    </row>
    <row r="12" spans="1:10" ht="15.75" x14ac:dyDescent="0.25">
      <c r="A12" s="5">
        <v>3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65" t="s">
        <v>93</v>
      </c>
    </row>
    <row r="13" spans="1:10" ht="15.75" customHeight="1" x14ac:dyDescent="0.25">
      <c r="A13" s="67"/>
      <c r="B13" s="68" t="s">
        <v>37</v>
      </c>
      <c r="C13" s="73" t="s">
        <v>11</v>
      </c>
      <c r="D13" s="69">
        <v>64012</v>
      </c>
      <c r="E13" s="69" t="s">
        <v>33</v>
      </c>
      <c r="F13" s="69">
        <v>20055</v>
      </c>
      <c r="G13" s="69" t="s">
        <v>34</v>
      </c>
      <c r="H13" s="69"/>
      <c r="I13" s="100" t="s">
        <v>103</v>
      </c>
      <c r="J13" s="101"/>
    </row>
    <row r="14" spans="1:10" ht="15.75" customHeight="1" x14ac:dyDescent="0.25">
      <c r="A14" s="15">
        <v>4</v>
      </c>
      <c r="B14" s="8" t="s">
        <v>90</v>
      </c>
      <c r="C14" s="20" t="s">
        <v>86</v>
      </c>
      <c r="D14" s="9" t="s">
        <v>88</v>
      </c>
      <c r="E14" s="9" t="s">
        <v>87</v>
      </c>
      <c r="F14" s="9"/>
      <c r="G14" s="9" t="s">
        <v>34</v>
      </c>
      <c r="H14" s="9">
        <v>110000</v>
      </c>
      <c r="I14" s="59" t="s">
        <v>35</v>
      </c>
      <c r="J14" s="65" t="s">
        <v>89</v>
      </c>
    </row>
    <row r="15" spans="1:10" ht="15.75" customHeight="1" x14ac:dyDescent="0.25">
      <c r="A15" s="94" t="s">
        <v>12</v>
      </c>
      <c r="B15" s="94"/>
      <c r="C15" s="94"/>
      <c r="D15" s="94"/>
      <c r="E15" s="94"/>
      <c r="F15" s="94"/>
      <c r="G15" s="94"/>
      <c r="H15" s="2">
        <f>SUM(H9+H11+H12+H14)</f>
        <v>380000</v>
      </c>
      <c r="I15" s="26"/>
    </row>
    <row r="16" spans="1:10" ht="15.75" customHeight="1" x14ac:dyDescent="0.25">
      <c r="A16" s="94" t="s">
        <v>38</v>
      </c>
      <c r="B16" s="94"/>
      <c r="C16" s="94"/>
      <c r="D16" s="94"/>
      <c r="E16" s="94"/>
      <c r="F16" s="94"/>
      <c r="G16" s="94"/>
      <c r="H16" s="2">
        <f>H15*0.12</f>
        <v>45600</v>
      </c>
      <c r="I16" s="4"/>
    </row>
    <row r="17" spans="1:10" ht="15.75" customHeight="1" x14ac:dyDescent="0.25">
      <c r="A17" s="95" t="s">
        <v>31</v>
      </c>
      <c r="B17" s="95"/>
      <c r="C17" s="95"/>
      <c r="D17" s="95"/>
      <c r="E17" s="95"/>
      <c r="F17" s="95"/>
      <c r="G17" s="95"/>
      <c r="H17" s="25">
        <f>H15-H16</f>
        <v>334400</v>
      </c>
      <c r="I17" s="4"/>
    </row>
    <row r="18" spans="1:10" ht="15.75" customHeight="1" x14ac:dyDescent="0.25">
      <c r="A18" s="94" t="s">
        <v>13</v>
      </c>
      <c r="B18" s="94"/>
      <c r="C18" s="94"/>
      <c r="D18" s="94"/>
      <c r="E18" s="94"/>
      <c r="F18" s="94"/>
      <c r="G18" s="94"/>
      <c r="H18" s="2">
        <f>H15*0.05</f>
        <v>19000</v>
      </c>
    </row>
    <row r="19" spans="1:10" ht="6" customHeight="1" x14ac:dyDescent="0.25"/>
    <row r="20" spans="1:10" x14ac:dyDescent="0.25">
      <c r="A20" s="84" t="s">
        <v>102</v>
      </c>
      <c r="B20" s="84"/>
      <c r="C20" s="84"/>
      <c r="D20" s="84"/>
      <c r="E20" s="84"/>
      <c r="F20" s="84"/>
      <c r="G20" s="84"/>
    </row>
    <row r="21" spans="1:10" ht="15.75" x14ac:dyDescent="0.25">
      <c r="A21" s="67">
        <v>2</v>
      </c>
      <c r="B21" s="68" t="s">
        <v>45</v>
      </c>
      <c r="C21" s="67" t="s">
        <v>11</v>
      </c>
      <c r="D21" s="69">
        <v>36354</v>
      </c>
      <c r="E21" s="69" t="s">
        <v>46</v>
      </c>
      <c r="F21" s="70" t="s">
        <v>57</v>
      </c>
      <c r="G21" s="70" t="s">
        <v>42</v>
      </c>
      <c r="H21" s="69">
        <v>70000</v>
      </c>
      <c r="I21" s="71" t="s">
        <v>19</v>
      </c>
      <c r="J21" s="72" t="s">
        <v>91</v>
      </c>
    </row>
    <row r="22" spans="1:10" ht="15.75" x14ac:dyDescent="0.25">
      <c r="A22" s="67">
        <v>5</v>
      </c>
      <c r="B22" s="68" t="s">
        <v>37</v>
      </c>
      <c r="C22" s="73" t="s">
        <v>11</v>
      </c>
      <c r="D22" s="69">
        <v>64012</v>
      </c>
      <c r="E22" s="69" t="s">
        <v>33</v>
      </c>
      <c r="F22" s="69">
        <v>20055</v>
      </c>
      <c r="G22" s="69" t="s">
        <v>34</v>
      </c>
      <c r="H22" s="69">
        <v>70000</v>
      </c>
      <c r="I22" s="74" t="s">
        <v>35</v>
      </c>
      <c r="J22" s="75" t="s">
        <v>94</v>
      </c>
    </row>
    <row r="23" spans="1:10" x14ac:dyDescent="0.25">
      <c r="A23" s="98" t="s">
        <v>104</v>
      </c>
      <c r="B23" s="98"/>
      <c r="C23" s="98"/>
      <c r="D23" s="98"/>
      <c r="E23" s="98"/>
      <c r="F23" s="98"/>
      <c r="G23" s="98"/>
      <c r="H23" s="98"/>
      <c r="I23" s="98"/>
      <c r="J23" s="98"/>
    </row>
  </sheetData>
  <mergeCells count="15">
    <mergeCell ref="A23:J23"/>
    <mergeCell ref="E1:G1"/>
    <mergeCell ref="H1:I1"/>
    <mergeCell ref="E2:F2"/>
    <mergeCell ref="C3:J3"/>
    <mergeCell ref="C4:J4"/>
    <mergeCell ref="A18:G18"/>
    <mergeCell ref="A20:G20"/>
    <mergeCell ref="I10:J10"/>
    <mergeCell ref="I13:J13"/>
    <mergeCell ref="A5:J5"/>
    <mergeCell ref="A6:J6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E19" sqref="E19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105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76"/>
      <c r="B7" s="76"/>
      <c r="C7" s="76"/>
      <c r="D7" s="76"/>
      <c r="E7" s="76"/>
      <c r="F7" s="76"/>
      <c r="G7" s="76"/>
      <c r="H7" s="76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customHeight="1" x14ac:dyDescent="0.25">
      <c r="A9" s="5">
        <v>1</v>
      </c>
      <c r="B9" s="28" t="s">
        <v>39</v>
      </c>
      <c r="C9" s="5" t="s">
        <v>86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63" t="s">
        <v>92</v>
      </c>
    </row>
    <row r="10" spans="1:10" ht="15.75" x14ac:dyDescent="0.25">
      <c r="A10" s="5">
        <v>2</v>
      </c>
      <c r="B10" s="8" t="s">
        <v>68</v>
      </c>
      <c r="C10" s="5" t="s">
        <v>69</v>
      </c>
      <c r="D10" s="9">
        <v>84333</v>
      </c>
      <c r="E10" s="9" t="s">
        <v>70</v>
      </c>
      <c r="F10" s="10" t="s">
        <v>60</v>
      </c>
      <c r="G10" s="10" t="s">
        <v>61</v>
      </c>
      <c r="H10" s="9">
        <v>70000</v>
      </c>
      <c r="I10" s="11" t="s">
        <v>19</v>
      </c>
      <c r="J10" s="64"/>
    </row>
    <row r="11" spans="1:10" ht="15.75" x14ac:dyDescent="0.25">
      <c r="A11" s="5">
        <v>3</v>
      </c>
      <c r="B11" s="8" t="s">
        <v>71</v>
      </c>
      <c r="C11" s="5" t="s">
        <v>69</v>
      </c>
      <c r="D11" s="9">
        <v>85304</v>
      </c>
      <c r="E11" s="9" t="s">
        <v>70</v>
      </c>
      <c r="F11" s="10" t="s">
        <v>30</v>
      </c>
      <c r="G11" s="10" t="s">
        <v>28</v>
      </c>
      <c r="H11" s="9">
        <v>90000</v>
      </c>
      <c r="I11" s="11" t="s">
        <v>19</v>
      </c>
      <c r="J11" s="65" t="s">
        <v>93</v>
      </c>
    </row>
    <row r="12" spans="1:10" ht="15.75" customHeight="1" x14ac:dyDescent="0.25">
      <c r="A12" s="15">
        <v>4</v>
      </c>
      <c r="B12" s="8" t="s">
        <v>90</v>
      </c>
      <c r="C12" s="20" t="s">
        <v>86</v>
      </c>
      <c r="D12" s="9" t="s">
        <v>88</v>
      </c>
      <c r="E12" s="9" t="s">
        <v>87</v>
      </c>
      <c r="F12" s="9"/>
      <c r="G12" s="9" t="s">
        <v>34</v>
      </c>
      <c r="H12" s="9">
        <v>110000</v>
      </c>
      <c r="I12" s="59" t="s">
        <v>35</v>
      </c>
      <c r="J12" s="65" t="s">
        <v>89</v>
      </c>
    </row>
    <row r="13" spans="1:10" ht="15.75" customHeight="1" x14ac:dyDescent="0.25">
      <c r="A13" s="94" t="s">
        <v>12</v>
      </c>
      <c r="B13" s="94"/>
      <c r="C13" s="94"/>
      <c r="D13" s="94"/>
      <c r="E13" s="94"/>
      <c r="F13" s="94"/>
      <c r="G13" s="94"/>
      <c r="H13" s="2">
        <f>SUM(H9:H12)</f>
        <v>380000</v>
      </c>
      <c r="I13" s="26"/>
    </row>
    <row r="14" spans="1:10" ht="15.75" customHeight="1" x14ac:dyDescent="0.25">
      <c r="A14" s="94" t="s">
        <v>38</v>
      </c>
      <c r="B14" s="94"/>
      <c r="C14" s="94"/>
      <c r="D14" s="94"/>
      <c r="E14" s="94"/>
      <c r="F14" s="94"/>
      <c r="G14" s="94"/>
      <c r="H14" s="2">
        <f>H13*0.12</f>
        <v>45600</v>
      </c>
      <c r="I14" s="4"/>
    </row>
    <row r="15" spans="1:10" ht="15.75" customHeight="1" x14ac:dyDescent="0.25">
      <c r="A15" s="95" t="s">
        <v>31</v>
      </c>
      <c r="B15" s="95"/>
      <c r="C15" s="95"/>
      <c r="D15" s="95"/>
      <c r="E15" s="95"/>
      <c r="F15" s="95"/>
      <c r="G15" s="95"/>
      <c r="H15" s="25">
        <f>H13-H14</f>
        <v>334400</v>
      </c>
      <c r="I15" s="4"/>
    </row>
    <row r="16" spans="1:10" ht="15.75" customHeight="1" x14ac:dyDescent="0.25">
      <c r="A16" s="94" t="s">
        <v>13</v>
      </c>
      <c r="B16" s="94"/>
      <c r="C16" s="94"/>
      <c r="D16" s="94"/>
      <c r="E16" s="94"/>
      <c r="F16" s="94"/>
      <c r="G16" s="94"/>
      <c r="H16" s="2">
        <f>H13*0.05</f>
        <v>19000</v>
      </c>
    </row>
    <row r="17" spans="1:7" ht="6" customHeight="1" x14ac:dyDescent="0.25"/>
    <row r="18" spans="1:7" x14ac:dyDescent="0.25">
      <c r="A18" s="84" t="s">
        <v>106</v>
      </c>
      <c r="B18" s="84"/>
      <c r="C18" s="84"/>
      <c r="D18" s="84"/>
      <c r="E18" s="84"/>
      <c r="F18" s="84"/>
      <c r="G18" s="84"/>
    </row>
  </sheetData>
  <mergeCells count="12">
    <mergeCell ref="A5:J5"/>
    <mergeCell ref="E1:G1"/>
    <mergeCell ref="H1:I1"/>
    <mergeCell ref="E2:F2"/>
    <mergeCell ref="C3:J3"/>
    <mergeCell ref="C4:J4"/>
    <mergeCell ref="A16:G16"/>
    <mergeCell ref="A18:G18"/>
    <mergeCell ref="A6:J6"/>
    <mergeCell ref="A13:G13"/>
    <mergeCell ref="A14:G14"/>
    <mergeCell ref="A15:G15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H16" sqref="H16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107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77"/>
      <c r="B7" s="77"/>
      <c r="C7" s="77"/>
      <c r="D7" s="77"/>
      <c r="E7" s="77"/>
      <c r="F7" s="77"/>
      <c r="G7" s="77"/>
      <c r="H7" s="77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customHeight="1" x14ac:dyDescent="0.25">
      <c r="A9" s="5">
        <v>1</v>
      </c>
      <c r="B9" s="28" t="s">
        <v>39</v>
      </c>
      <c r="C9" s="5" t="s">
        <v>86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63" t="s">
        <v>92</v>
      </c>
    </row>
    <row r="10" spans="1:10" ht="15.75" x14ac:dyDescent="0.25">
      <c r="A10" s="5">
        <v>2</v>
      </c>
      <c r="B10" s="8" t="s">
        <v>68</v>
      </c>
      <c r="C10" s="5" t="s">
        <v>69</v>
      </c>
      <c r="D10" s="9">
        <v>84333</v>
      </c>
      <c r="E10" s="9" t="s">
        <v>70</v>
      </c>
      <c r="F10" s="10" t="s">
        <v>60</v>
      </c>
      <c r="G10" s="10" t="s">
        <v>61</v>
      </c>
      <c r="H10" s="9">
        <v>70000</v>
      </c>
      <c r="I10" s="11" t="s">
        <v>19</v>
      </c>
      <c r="J10" s="64"/>
    </row>
    <row r="11" spans="1:10" ht="15.75" x14ac:dyDescent="0.25">
      <c r="A11" s="5">
        <v>3</v>
      </c>
      <c r="B11" s="8" t="s">
        <v>71</v>
      </c>
      <c r="C11" s="5" t="s">
        <v>69</v>
      </c>
      <c r="D11" s="9">
        <v>85304</v>
      </c>
      <c r="E11" s="9" t="s">
        <v>70</v>
      </c>
      <c r="F11" s="10" t="s">
        <v>30</v>
      </c>
      <c r="G11" s="10" t="s">
        <v>28</v>
      </c>
      <c r="H11" s="9">
        <v>90000</v>
      </c>
      <c r="I11" s="11" t="s">
        <v>19</v>
      </c>
      <c r="J11" s="65" t="s">
        <v>93</v>
      </c>
    </row>
    <row r="12" spans="1:10" ht="15.75" customHeight="1" x14ac:dyDescent="0.25">
      <c r="A12" s="15">
        <v>4</v>
      </c>
      <c r="B12" s="8" t="s">
        <v>90</v>
      </c>
      <c r="C12" s="20" t="s">
        <v>86</v>
      </c>
      <c r="D12" s="9" t="s">
        <v>88</v>
      </c>
      <c r="E12" s="9" t="s">
        <v>87</v>
      </c>
      <c r="F12" s="9"/>
      <c r="G12" s="9" t="s">
        <v>34</v>
      </c>
      <c r="H12" s="9">
        <v>110000</v>
      </c>
      <c r="I12" s="59" t="s">
        <v>35</v>
      </c>
      <c r="J12" s="65" t="s">
        <v>89</v>
      </c>
    </row>
    <row r="13" spans="1:10" ht="15.75" customHeight="1" x14ac:dyDescent="0.25">
      <c r="A13" s="95" t="s">
        <v>12</v>
      </c>
      <c r="B13" s="95"/>
      <c r="C13" s="95"/>
      <c r="D13" s="95"/>
      <c r="E13" s="95"/>
      <c r="F13" s="95"/>
      <c r="G13" s="95"/>
      <c r="H13" s="25">
        <f>SUM(H9:H12)</f>
        <v>380000</v>
      </c>
      <c r="I13" s="26"/>
    </row>
    <row r="14" spans="1:10" ht="15.75" customHeight="1" x14ac:dyDescent="0.25">
      <c r="A14" s="94" t="s">
        <v>38</v>
      </c>
      <c r="B14" s="94"/>
      <c r="C14" s="94"/>
      <c r="D14" s="94"/>
      <c r="E14" s="94"/>
      <c r="F14" s="94"/>
      <c r="G14" s="94"/>
      <c r="H14" s="2">
        <f>H13*0.12</f>
        <v>45600</v>
      </c>
      <c r="I14" s="4"/>
    </row>
    <row r="15" spans="1:10" ht="15.75" customHeight="1" x14ac:dyDescent="0.25">
      <c r="A15" s="95" t="s">
        <v>31</v>
      </c>
      <c r="B15" s="95"/>
      <c r="C15" s="95"/>
      <c r="D15" s="95"/>
      <c r="E15" s="95"/>
      <c r="F15" s="95"/>
      <c r="G15" s="95"/>
      <c r="H15" s="25">
        <f>H13-H14</f>
        <v>334400</v>
      </c>
      <c r="I15" s="4"/>
    </row>
    <row r="16" spans="1:10" ht="15.75" customHeight="1" x14ac:dyDescent="0.25">
      <c r="A16" s="94" t="s">
        <v>13</v>
      </c>
      <c r="B16" s="94"/>
      <c r="C16" s="94"/>
      <c r="D16" s="94"/>
      <c r="E16" s="94"/>
      <c r="F16" s="94"/>
      <c r="G16" s="94"/>
      <c r="H16" s="2">
        <f>H13*0.05</f>
        <v>19000</v>
      </c>
    </row>
    <row r="17" spans="1:7" ht="6" customHeight="1" x14ac:dyDescent="0.25"/>
    <row r="18" spans="1:7" x14ac:dyDescent="0.25">
      <c r="A18" s="84" t="s">
        <v>108</v>
      </c>
      <c r="B18" s="84"/>
      <c r="C18" s="84"/>
      <c r="D18" s="84"/>
      <c r="E18" s="84"/>
      <c r="F18" s="84"/>
      <c r="G18" s="84"/>
    </row>
  </sheetData>
  <mergeCells count="12"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18" zoomScaleNormal="118" workbookViewId="0">
      <selection activeCell="A19" sqref="A19"/>
    </sheetView>
  </sheetViews>
  <sheetFormatPr baseColWidth="10" defaultRowHeight="15" x14ac:dyDescent="0.25"/>
  <cols>
    <col min="1" max="1" width="3.570312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1.28515625" customWidth="1"/>
    <col min="9" max="9" width="15.28515625" customWidth="1"/>
    <col min="10" max="10" width="14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2" customHeigh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109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6.75" customHeight="1" x14ac:dyDescent="0.3">
      <c r="A7" s="78"/>
      <c r="B7" s="78"/>
      <c r="C7" s="78"/>
      <c r="D7" s="78"/>
      <c r="E7" s="78"/>
      <c r="F7" s="78"/>
      <c r="G7" s="78"/>
      <c r="H7" s="78"/>
    </row>
    <row r="8" spans="1:10" ht="21.75" customHeight="1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customHeight="1" x14ac:dyDescent="0.25">
      <c r="A9" s="5">
        <v>1</v>
      </c>
      <c r="B9" s="28" t="s">
        <v>39</v>
      </c>
      <c r="C9" s="5" t="s">
        <v>86</v>
      </c>
      <c r="D9" s="5">
        <v>39534</v>
      </c>
      <c r="E9" s="29" t="s">
        <v>40</v>
      </c>
      <c r="F9" s="5">
        <v>575202</v>
      </c>
      <c r="G9" s="5">
        <v>1</v>
      </c>
      <c r="H9" s="2">
        <v>110000</v>
      </c>
      <c r="I9" s="6" t="s">
        <v>19</v>
      </c>
      <c r="J9" s="63" t="s">
        <v>92</v>
      </c>
    </row>
    <row r="10" spans="1:10" ht="15.75" x14ac:dyDescent="0.25">
      <c r="A10" s="5">
        <v>2</v>
      </c>
      <c r="B10" s="8" t="s">
        <v>68</v>
      </c>
      <c r="C10" s="5" t="s">
        <v>69</v>
      </c>
      <c r="D10" s="9">
        <v>84333</v>
      </c>
      <c r="E10" s="9" t="s">
        <v>70</v>
      </c>
      <c r="F10" s="10" t="s">
        <v>60</v>
      </c>
      <c r="G10" s="10" t="s">
        <v>61</v>
      </c>
      <c r="H10" s="9">
        <v>70000</v>
      </c>
      <c r="I10" s="11" t="s">
        <v>19</v>
      </c>
      <c r="J10" s="64"/>
    </row>
    <row r="11" spans="1:10" ht="15.75" x14ac:dyDescent="0.25">
      <c r="A11" s="5">
        <v>3</v>
      </c>
      <c r="B11" s="8" t="s">
        <v>71</v>
      </c>
      <c r="C11" s="5" t="s">
        <v>69</v>
      </c>
      <c r="D11" s="9">
        <v>85304</v>
      </c>
      <c r="E11" s="9" t="s">
        <v>70</v>
      </c>
      <c r="F11" s="10" t="s">
        <v>30</v>
      </c>
      <c r="G11" s="10" t="s">
        <v>28</v>
      </c>
      <c r="H11" s="9">
        <v>90000</v>
      </c>
      <c r="I11" s="11" t="s">
        <v>19</v>
      </c>
      <c r="J11" s="65" t="s">
        <v>93</v>
      </c>
    </row>
    <row r="12" spans="1:10" ht="15.75" customHeight="1" x14ac:dyDescent="0.25">
      <c r="A12" s="15">
        <v>4</v>
      </c>
      <c r="B12" s="8" t="s">
        <v>90</v>
      </c>
      <c r="C12" s="20" t="s">
        <v>86</v>
      </c>
      <c r="D12" s="9" t="s">
        <v>88</v>
      </c>
      <c r="E12" s="9" t="s">
        <v>87</v>
      </c>
      <c r="F12" s="9"/>
      <c r="G12" s="9" t="s">
        <v>34</v>
      </c>
      <c r="H12" s="9">
        <v>110000</v>
      </c>
      <c r="I12" s="59" t="s">
        <v>35</v>
      </c>
      <c r="J12" s="65" t="s">
        <v>89</v>
      </c>
    </row>
    <row r="13" spans="1:10" ht="15.75" customHeight="1" x14ac:dyDescent="0.25">
      <c r="A13" s="95" t="s">
        <v>12</v>
      </c>
      <c r="B13" s="95"/>
      <c r="C13" s="95"/>
      <c r="D13" s="95"/>
      <c r="E13" s="95"/>
      <c r="F13" s="95"/>
      <c r="G13" s="95"/>
      <c r="H13" s="25">
        <f>SUM(H9:H12)</f>
        <v>380000</v>
      </c>
      <c r="I13" s="26"/>
    </row>
    <row r="14" spans="1:10" ht="15.75" customHeight="1" x14ac:dyDescent="0.25">
      <c r="A14" s="94" t="s">
        <v>38</v>
      </c>
      <c r="B14" s="94"/>
      <c r="C14" s="94"/>
      <c r="D14" s="94"/>
      <c r="E14" s="94"/>
      <c r="F14" s="94"/>
      <c r="G14" s="94"/>
      <c r="H14" s="2">
        <f>H13*0.12</f>
        <v>45600</v>
      </c>
      <c r="I14" s="4"/>
    </row>
    <row r="15" spans="1:10" ht="15.75" customHeight="1" x14ac:dyDescent="0.25">
      <c r="A15" s="95" t="s">
        <v>31</v>
      </c>
      <c r="B15" s="95"/>
      <c r="C15" s="95"/>
      <c r="D15" s="95"/>
      <c r="E15" s="95"/>
      <c r="F15" s="95"/>
      <c r="G15" s="95"/>
      <c r="H15" s="25">
        <f>H13-H14</f>
        <v>334400</v>
      </c>
      <c r="I15" s="4"/>
    </row>
    <row r="16" spans="1:10" ht="15.75" customHeight="1" x14ac:dyDescent="0.25">
      <c r="A16" s="94" t="s">
        <v>13</v>
      </c>
      <c r="B16" s="94"/>
      <c r="C16" s="94"/>
      <c r="D16" s="94"/>
      <c r="E16" s="94"/>
      <c r="F16" s="94"/>
      <c r="G16" s="94"/>
      <c r="H16" s="2">
        <f>H13*0.05</f>
        <v>19000</v>
      </c>
    </row>
    <row r="17" spans="1:7" ht="6" customHeight="1" x14ac:dyDescent="0.25"/>
    <row r="18" spans="1:7" x14ac:dyDescent="0.25">
      <c r="A18" s="84" t="s">
        <v>110</v>
      </c>
      <c r="B18" s="84"/>
      <c r="C18" s="84"/>
      <c r="D18" s="84"/>
      <c r="E18" s="84"/>
      <c r="F18" s="84"/>
      <c r="G18" s="84"/>
    </row>
  </sheetData>
  <mergeCells count="12">
    <mergeCell ref="A18:G18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25" sqref="I2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80" t="s">
        <v>32</v>
      </c>
      <c r="F1" s="80"/>
      <c r="G1" s="80"/>
      <c r="H1" s="81" t="s">
        <v>17</v>
      </c>
      <c r="I1" s="81"/>
    </row>
    <row r="2" spans="1:11" ht="18.75" x14ac:dyDescent="0.3">
      <c r="A2" s="1" t="s">
        <v>1</v>
      </c>
      <c r="E2" s="79" t="s">
        <v>26</v>
      </c>
      <c r="F2" s="79"/>
    </row>
    <row r="3" spans="1:11" ht="15" customHeight="1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1" ht="15" customHeight="1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1" ht="30.75" customHeight="1" x14ac:dyDescent="0.3">
      <c r="A5" s="83" t="s">
        <v>53</v>
      </c>
      <c r="B5" s="83"/>
      <c r="C5" s="83"/>
      <c r="D5" s="83"/>
      <c r="E5" s="83"/>
      <c r="F5" s="83"/>
      <c r="G5" s="83"/>
      <c r="H5" s="83"/>
      <c r="I5" s="83"/>
      <c r="J5" s="83"/>
    </row>
    <row r="6" spans="1:11" ht="15" customHeight="1" x14ac:dyDescent="0.3">
      <c r="A6" s="32"/>
      <c r="B6" s="32"/>
      <c r="C6" s="32"/>
      <c r="D6" s="32"/>
      <c r="E6" s="32"/>
      <c r="F6" s="32"/>
      <c r="G6" s="32"/>
      <c r="H6" s="32"/>
    </row>
    <row r="7" spans="1:11" ht="22.5" customHeight="1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27</v>
      </c>
      <c r="H7" s="5" t="s">
        <v>9</v>
      </c>
      <c r="I7" s="5" t="s">
        <v>10</v>
      </c>
      <c r="J7" s="14" t="s">
        <v>21</v>
      </c>
    </row>
    <row r="8" spans="1:11" ht="15" customHeight="1" x14ac:dyDescent="0.25">
      <c r="A8" s="5">
        <v>1</v>
      </c>
      <c r="B8" s="28" t="s">
        <v>39</v>
      </c>
      <c r="C8" s="5" t="s">
        <v>11</v>
      </c>
      <c r="D8" s="5">
        <v>39534</v>
      </c>
      <c r="E8" s="29" t="s">
        <v>40</v>
      </c>
      <c r="F8" s="5">
        <v>201200066</v>
      </c>
      <c r="G8" s="5">
        <v>1</v>
      </c>
      <c r="H8" s="2">
        <v>70000</v>
      </c>
      <c r="I8" s="6" t="s">
        <v>19</v>
      </c>
      <c r="J8" s="16" t="s">
        <v>41</v>
      </c>
    </row>
    <row r="9" spans="1:11" ht="15" customHeight="1" x14ac:dyDescent="0.25">
      <c r="A9" s="5">
        <v>2</v>
      </c>
      <c r="B9" s="8" t="s">
        <v>45</v>
      </c>
      <c r="C9" s="5" t="s">
        <v>11</v>
      </c>
      <c r="D9" s="9">
        <v>36354</v>
      </c>
      <c r="E9" s="9" t="s">
        <v>46</v>
      </c>
      <c r="F9" s="10" t="s">
        <v>44</v>
      </c>
      <c r="G9" s="10" t="s">
        <v>42</v>
      </c>
      <c r="H9" s="9">
        <v>70000</v>
      </c>
      <c r="I9" s="11" t="s">
        <v>19</v>
      </c>
      <c r="J9" s="15" t="s">
        <v>43</v>
      </c>
    </row>
    <row r="10" spans="1:11" ht="15" customHeight="1" x14ac:dyDescent="0.25">
      <c r="A10" s="5">
        <v>3</v>
      </c>
      <c r="B10" s="7" t="s">
        <v>22</v>
      </c>
      <c r="C10" s="2" t="s">
        <v>14</v>
      </c>
      <c r="D10" s="3" t="s">
        <v>23</v>
      </c>
      <c r="E10" s="2" t="s">
        <v>24</v>
      </c>
      <c r="F10" s="2">
        <v>2012000350</v>
      </c>
      <c r="G10" s="2">
        <v>6</v>
      </c>
      <c r="H10" s="2">
        <v>70000</v>
      </c>
      <c r="I10" s="6" t="s">
        <v>19</v>
      </c>
      <c r="J10" s="23" t="s">
        <v>25</v>
      </c>
    </row>
    <row r="11" spans="1:11" ht="15" customHeight="1" x14ac:dyDescent="0.25">
      <c r="A11" s="5">
        <v>4</v>
      </c>
      <c r="B11" s="8" t="s">
        <v>47</v>
      </c>
      <c r="C11" s="20" t="s">
        <v>11</v>
      </c>
      <c r="D11" s="20">
        <v>62467</v>
      </c>
      <c r="E11" s="20" t="s">
        <v>29</v>
      </c>
      <c r="F11" s="21" t="s">
        <v>30</v>
      </c>
      <c r="G11" s="21" t="s">
        <v>28</v>
      </c>
      <c r="H11" s="20">
        <v>70000</v>
      </c>
      <c r="I11" s="22" t="s">
        <v>19</v>
      </c>
      <c r="J11" s="17" t="s">
        <v>48</v>
      </c>
    </row>
    <row r="12" spans="1:11" s="12" customFormat="1" ht="15" customHeight="1" x14ac:dyDescent="0.25">
      <c r="A12" s="5">
        <v>5</v>
      </c>
      <c r="B12" s="8" t="s">
        <v>37</v>
      </c>
      <c r="C12" s="20" t="s">
        <v>11</v>
      </c>
      <c r="D12" s="9">
        <v>64012</v>
      </c>
      <c r="E12" s="9" t="s">
        <v>33</v>
      </c>
      <c r="F12" s="2">
        <v>20055</v>
      </c>
      <c r="G12" s="2" t="s">
        <v>34</v>
      </c>
      <c r="H12" s="9">
        <v>70000</v>
      </c>
      <c r="I12" s="27" t="s">
        <v>35</v>
      </c>
      <c r="J12" s="17" t="s">
        <v>36</v>
      </c>
      <c r="K12" s="19"/>
    </row>
    <row r="13" spans="1:11" ht="21" customHeight="1" x14ac:dyDescent="0.25">
      <c r="A13" s="85" t="s">
        <v>12</v>
      </c>
      <c r="B13" s="86"/>
      <c r="C13" s="86"/>
      <c r="D13" s="86"/>
      <c r="E13" s="86"/>
      <c r="F13" s="86"/>
      <c r="G13" s="87"/>
      <c r="H13" s="18">
        <f>SUM(H8:H12)</f>
        <v>350000</v>
      </c>
      <c r="I13" s="26"/>
    </row>
    <row r="14" spans="1:11" ht="17.25" customHeight="1" x14ac:dyDescent="0.25">
      <c r="A14" s="85" t="s">
        <v>38</v>
      </c>
      <c r="B14" s="86"/>
      <c r="C14" s="86"/>
      <c r="D14" s="86"/>
      <c r="E14" s="86"/>
      <c r="F14" s="86"/>
      <c r="G14" s="87"/>
      <c r="H14" s="2">
        <f>H13*0.12</f>
        <v>42000</v>
      </c>
      <c r="I14" s="4"/>
    </row>
    <row r="15" spans="1:11" ht="17.25" customHeight="1" x14ac:dyDescent="0.25">
      <c r="A15" s="88" t="s">
        <v>31</v>
      </c>
      <c r="B15" s="89"/>
      <c r="C15" s="89"/>
      <c r="D15" s="89"/>
      <c r="E15" s="89"/>
      <c r="F15" s="89"/>
      <c r="G15" s="90"/>
      <c r="H15" s="25">
        <f>H13-H14</f>
        <v>308000</v>
      </c>
      <c r="I15" s="4"/>
    </row>
    <row r="16" spans="1:11" ht="17.25" customHeight="1" x14ac:dyDescent="0.25">
      <c r="A16" s="85" t="s">
        <v>13</v>
      </c>
      <c r="B16" s="86"/>
      <c r="C16" s="86"/>
      <c r="D16" s="86"/>
      <c r="E16" s="86"/>
      <c r="F16" s="86"/>
      <c r="G16" s="87"/>
      <c r="H16" s="2">
        <f>H13*0.05</f>
        <v>17500</v>
      </c>
      <c r="I16" s="4"/>
    </row>
    <row r="17" spans="1:10" ht="17.25" customHeight="1" x14ac:dyDescent="0.25">
      <c r="A17" s="91" t="s">
        <v>18</v>
      </c>
      <c r="B17" s="91"/>
      <c r="C17" s="91"/>
      <c r="D17" s="91"/>
      <c r="E17" s="91"/>
      <c r="F17" s="91"/>
      <c r="G17" s="24"/>
      <c r="H17" s="4"/>
      <c r="I17" s="4"/>
    </row>
    <row r="18" spans="1:10" ht="4.5" customHeight="1" x14ac:dyDescent="0.25">
      <c r="A18" s="30"/>
      <c r="B18" s="30"/>
      <c r="C18" s="30"/>
      <c r="D18" s="30"/>
      <c r="E18" s="30"/>
      <c r="F18" s="30"/>
      <c r="G18" s="24"/>
      <c r="H18" s="4"/>
      <c r="I18" s="4"/>
    </row>
    <row r="19" spans="1:10" ht="6.75" customHeight="1" x14ac:dyDescent="0.25"/>
    <row r="21" spans="1:10" ht="15.75" x14ac:dyDescent="0.25">
      <c r="A21" s="5">
        <v>5</v>
      </c>
      <c r="B21" s="7" t="s">
        <v>15</v>
      </c>
      <c r="C21" s="2" t="s">
        <v>11</v>
      </c>
      <c r="D21" s="2">
        <v>39603</v>
      </c>
      <c r="E21" s="2" t="s">
        <v>16</v>
      </c>
      <c r="F21" s="2">
        <v>455901</v>
      </c>
      <c r="G21" s="2">
        <v>8</v>
      </c>
      <c r="H21" s="2">
        <v>70000</v>
      </c>
      <c r="I21" s="6" t="s">
        <v>19</v>
      </c>
      <c r="J21" s="13" t="s">
        <v>20</v>
      </c>
    </row>
    <row r="22" spans="1:10" x14ac:dyDescent="0.25">
      <c r="A22" s="84" t="s">
        <v>51</v>
      </c>
      <c r="B22" s="84"/>
      <c r="C22" s="84"/>
      <c r="D22" s="84"/>
      <c r="E22" s="84"/>
      <c r="F22" s="84"/>
      <c r="G22" s="84"/>
      <c r="H22" s="84"/>
      <c r="I22" s="84"/>
      <c r="J22" s="84"/>
    </row>
  </sheetData>
  <mergeCells count="12">
    <mergeCell ref="A22:J22"/>
    <mergeCell ref="E1:G1"/>
    <mergeCell ref="H1:I1"/>
    <mergeCell ref="E2:F2"/>
    <mergeCell ref="C3:J3"/>
    <mergeCell ref="C4:J4"/>
    <mergeCell ref="A5:J5"/>
    <mergeCell ref="A13:G13"/>
    <mergeCell ref="A14:G14"/>
    <mergeCell ref="A15:G15"/>
    <mergeCell ref="A16:G16"/>
    <mergeCell ref="A17:F1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25" sqref="E2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8.75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56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18.75" x14ac:dyDescent="0.3">
      <c r="A7" s="34"/>
      <c r="B7" s="34"/>
      <c r="C7" s="34"/>
      <c r="D7" s="34"/>
      <c r="E7" s="34"/>
      <c r="F7" s="34"/>
      <c r="G7" s="34"/>
      <c r="H7" s="34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58</v>
      </c>
      <c r="C11" s="5" t="s">
        <v>14</v>
      </c>
      <c r="D11" s="9">
        <v>65092</v>
      </c>
      <c r="E11" s="9" t="s">
        <v>59</v>
      </c>
      <c r="F11" s="10" t="s">
        <v>60</v>
      </c>
      <c r="G11" s="10" t="s">
        <v>61</v>
      </c>
      <c r="H11" s="9">
        <v>70000</v>
      </c>
      <c r="I11" s="11" t="s">
        <v>19</v>
      </c>
      <c r="J11" s="15" t="s">
        <v>25</v>
      </c>
    </row>
    <row r="12" spans="1:10" ht="15.75" x14ac:dyDescent="0.25">
      <c r="A12" s="5">
        <v>4</v>
      </c>
      <c r="B12" s="8" t="s">
        <v>47</v>
      </c>
      <c r="C12" s="20" t="s">
        <v>11</v>
      </c>
      <c r="D12" s="20">
        <v>62467</v>
      </c>
      <c r="E12" s="20" t="s">
        <v>29</v>
      </c>
      <c r="F12" s="21" t="s">
        <v>30</v>
      </c>
      <c r="G12" s="21" t="s">
        <v>28</v>
      </c>
      <c r="H12" s="20">
        <v>70000</v>
      </c>
      <c r="I12" s="22" t="s">
        <v>19</v>
      </c>
      <c r="J12" s="17" t="s">
        <v>48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350000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42000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308000</v>
      </c>
      <c r="I16" s="4"/>
    </row>
    <row r="17" spans="1:10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17500</v>
      </c>
    </row>
    <row r="18" spans="1:10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  <row r="19" spans="1:10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</row>
    <row r="20" spans="1:10" ht="15.75" x14ac:dyDescent="0.25">
      <c r="A20" s="5">
        <v>5</v>
      </c>
      <c r="B20" s="8" t="s">
        <v>15</v>
      </c>
      <c r="C20" s="9" t="s">
        <v>11</v>
      </c>
      <c r="D20" s="9">
        <v>39603</v>
      </c>
      <c r="E20" s="9" t="s">
        <v>16</v>
      </c>
      <c r="F20" s="2">
        <v>455901</v>
      </c>
      <c r="G20" s="2">
        <v>8</v>
      </c>
      <c r="H20" s="9">
        <v>70000</v>
      </c>
      <c r="I20" s="6" t="s">
        <v>19</v>
      </c>
      <c r="J20" s="17" t="s">
        <v>20</v>
      </c>
    </row>
    <row r="21" spans="1:10" x14ac:dyDescent="0.25">
      <c r="A21" s="92" t="s">
        <v>62</v>
      </c>
      <c r="B21" s="92"/>
      <c r="C21" s="92"/>
      <c r="D21" s="92"/>
      <c r="E21" s="92"/>
      <c r="F21" s="92"/>
      <c r="G21" s="92"/>
      <c r="H21" s="92"/>
      <c r="I21" s="92"/>
      <c r="J21" s="92"/>
    </row>
    <row r="22" spans="1:10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3"/>
    </row>
  </sheetData>
  <mergeCells count="15">
    <mergeCell ref="A5:J5"/>
    <mergeCell ref="E1:G1"/>
    <mergeCell ref="H1:I1"/>
    <mergeCell ref="E2:F2"/>
    <mergeCell ref="C3:J3"/>
    <mergeCell ref="C4:J4"/>
    <mergeCell ref="A19:J19"/>
    <mergeCell ref="A21:J21"/>
    <mergeCell ref="A22:J22"/>
    <mergeCell ref="A6:J6"/>
    <mergeCell ref="A14:G14"/>
    <mergeCell ref="A15:G15"/>
    <mergeCell ref="A16:G16"/>
    <mergeCell ref="A17:G17"/>
    <mergeCell ref="A18:F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A7" sqref="A7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8.75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63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18.75" x14ac:dyDescent="0.3">
      <c r="A7" s="35"/>
      <c r="B7" s="35"/>
      <c r="C7" s="35"/>
      <c r="D7" s="35"/>
      <c r="E7" s="35"/>
      <c r="F7" s="35"/>
      <c r="G7" s="35"/>
      <c r="H7" s="35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58</v>
      </c>
      <c r="C11" s="5" t="s">
        <v>14</v>
      </c>
      <c r="D11" s="9">
        <v>65092</v>
      </c>
      <c r="E11" s="9" t="s">
        <v>59</v>
      </c>
      <c r="F11" s="10" t="s">
        <v>60</v>
      </c>
      <c r="G11" s="10" t="s">
        <v>61</v>
      </c>
      <c r="H11" s="9">
        <v>70000</v>
      </c>
      <c r="I11" s="11" t="s">
        <v>19</v>
      </c>
      <c r="J11" s="15" t="s">
        <v>25</v>
      </c>
    </row>
    <row r="12" spans="1:10" ht="15.75" x14ac:dyDescent="0.25">
      <c r="A12" s="5">
        <v>4</v>
      </c>
      <c r="B12" s="8" t="s">
        <v>47</v>
      </c>
      <c r="C12" s="20" t="s">
        <v>11</v>
      </c>
      <c r="D12" s="20">
        <v>62467</v>
      </c>
      <c r="E12" s="20" t="s">
        <v>29</v>
      </c>
      <c r="F12" s="21" t="s">
        <v>30</v>
      </c>
      <c r="G12" s="21" t="s">
        <v>28</v>
      </c>
      <c r="H12" s="20">
        <v>70000</v>
      </c>
      <c r="I12" s="22" t="s">
        <v>19</v>
      </c>
      <c r="J12" s="17" t="s">
        <v>48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350000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42000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308000</v>
      </c>
      <c r="I16" s="4"/>
    </row>
    <row r="17" spans="1:10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17500</v>
      </c>
    </row>
    <row r="18" spans="1:10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  <row r="19" spans="1:10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</row>
    <row r="20" spans="1:10" ht="15.75" x14ac:dyDescent="0.25">
      <c r="A20" s="5">
        <v>5</v>
      </c>
      <c r="B20" s="8" t="s">
        <v>15</v>
      </c>
      <c r="C20" s="9" t="s">
        <v>11</v>
      </c>
      <c r="D20" s="9">
        <v>39603</v>
      </c>
      <c r="E20" s="9" t="s">
        <v>16</v>
      </c>
      <c r="F20" s="2">
        <v>455901</v>
      </c>
      <c r="G20" s="2">
        <v>8</v>
      </c>
      <c r="H20" s="9">
        <v>70000</v>
      </c>
      <c r="I20" s="6" t="s">
        <v>19</v>
      </c>
      <c r="J20" s="17" t="s">
        <v>20</v>
      </c>
    </row>
    <row r="21" spans="1:10" x14ac:dyDescent="0.25">
      <c r="A21" s="92" t="s">
        <v>62</v>
      </c>
      <c r="B21" s="92"/>
      <c r="C21" s="92"/>
      <c r="D21" s="92"/>
      <c r="E21" s="92"/>
      <c r="F21" s="92"/>
      <c r="G21" s="92"/>
      <c r="H21" s="92"/>
      <c r="I21" s="92"/>
      <c r="J21" s="92"/>
    </row>
    <row r="22" spans="1:10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3"/>
    </row>
  </sheetData>
  <mergeCells count="15">
    <mergeCell ref="A5:J5"/>
    <mergeCell ref="E1:G1"/>
    <mergeCell ref="H1:I1"/>
    <mergeCell ref="E2:F2"/>
    <mergeCell ref="C3:J3"/>
    <mergeCell ref="C4:J4"/>
    <mergeCell ref="A19:J19"/>
    <mergeCell ref="A21:J21"/>
    <mergeCell ref="A22:J22"/>
    <mergeCell ref="A6:J6"/>
    <mergeCell ref="A14:G14"/>
    <mergeCell ref="A15:G15"/>
    <mergeCell ref="A16:G16"/>
    <mergeCell ref="A17:G17"/>
    <mergeCell ref="A18:F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5" sqref="A2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8.75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64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18.75" x14ac:dyDescent="0.3">
      <c r="A7" s="36"/>
      <c r="B7" s="36"/>
      <c r="C7" s="36"/>
      <c r="D7" s="36"/>
      <c r="E7" s="36"/>
      <c r="F7" s="36"/>
      <c r="G7" s="36"/>
      <c r="H7" s="36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58</v>
      </c>
      <c r="C11" s="5" t="s">
        <v>14</v>
      </c>
      <c r="D11" s="9">
        <v>65092</v>
      </c>
      <c r="E11" s="9" t="s">
        <v>59</v>
      </c>
      <c r="F11" s="10" t="s">
        <v>60</v>
      </c>
      <c r="G11" s="10" t="s">
        <v>61</v>
      </c>
      <c r="H11" s="9">
        <v>70000</v>
      </c>
      <c r="I11" s="11" t="s">
        <v>19</v>
      </c>
      <c r="J11" s="15" t="s">
        <v>25</v>
      </c>
    </row>
    <row r="12" spans="1:10" ht="15.75" x14ac:dyDescent="0.25">
      <c r="A12" s="5">
        <v>4</v>
      </c>
      <c r="B12" s="8" t="s">
        <v>37</v>
      </c>
      <c r="C12" s="20" t="s">
        <v>11</v>
      </c>
      <c r="D12" s="9">
        <v>64012</v>
      </c>
      <c r="E12" s="9" t="s">
        <v>33</v>
      </c>
      <c r="F12" s="2">
        <v>20055</v>
      </c>
      <c r="G12" s="2" t="s">
        <v>34</v>
      </c>
      <c r="H12" s="9">
        <v>70000</v>
      </c>
      <c r="I12" s="27" t="s">
        <v>35</v>
      </c>
      <c r="J12" s="17" t="s">
        <v>36</v>
      </c>
    </row>
    <row r="13" spans="1:10" ht="15.75" x14ac:dyDescent="0.25">
      <c r="A13" s="94" t="s">
        <v>12</v>
      </c>
      <c r="B13" s="94"/>
      <c r="C13" s="94"/>
      <c r="D13" s="94"/>
      <c r="E13" s="94"/>
      <c r="F13" s="94"/>
      <c r="G13" s="94"/>
      <c r="H13" s="2">
        <f>SUM(H9:H12)</f>
        <v>280000</v>
      </c>
      <c r="I13" s="26"/>
    </row>
    <row r="14" spans="1:10" ht="15.75" x14ac:dyDescent="0.25">
      <c r="A14" s="94" t="s">
        <v>38</v>
      </c>
      <c r="B14" s="94"/>
      <c r="C14" s="94"/>
      <c r="D14" s="94"/>
      <c r="E14" s="94"/>
      <c r="F14" s="94"/>
      <c r="G14" s="94"/>
      <c r="H14" s="2">
        <f>H13*0.12</f>
        <v>33600</v>
      </c>
      <c r="I14" s="4"/>
    </row>
    <row r="15" spans="1:10" ht="15.75" x14ac:dyDescent="0.25">
      <c r="A15" s="95" t="s">
        <v>31</v>
      </c>
      <c r="B15" s="95"/>
      <c r="C15" s="95"/>
      <c r="D15" s="95"/>
      <c r="E15" s="95"/>
      <c r="F15" s="95"/>
      <c r="G15" s="95"/>
      <c r="H15" s="25">
        <f>H13-H14</f>
        <v>246400</v>
      </c>
      <c r="I15" s="4"/>
    </row>
    <row r="16" spans="1:10" ht="15.75" x14ac:dyDescent="0.25">
      <c r="A16" s="94" t="s">
        <v>13</v>
      </c>
      <c r="B16" s="94"/>
      <c r="C16" s="94"/>
      <c r="D16" s="94"/>
      <c r="E16" s="94"/>
      <c r="F16" s="94"/>
      <c r="G16" s="94"/>
      <c r="H16" s="2">
        <f>H13*0.05</f>
        <v>14000</v>
      </c>
    </row>
    <row r="17" spans="1:10" ht="15.75" x14ac:dyDescent="0.25">
      <c r="A17" s="91" t="s">
        <v>18</v>
      </c>
      <c r="B17" s="91"/>
      <c r="C17" s="91"/>
      <c r="D17" s="91"/>
      <c r="E17" s="91"/>
      <c r="F17" s="91"/>
      <c r="G17" s="24"/>
      <c r="H17" s="4"/>
      <c r="I17" s="4"/>
    </row>
    <row r="18" spans="1:10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</row>
    <row r="19" spans="1:10" ht="15.75" x14ac:dyDescent="0.25">
      <c r="A19" s="5">
        <v>5</v>
      </c>
      <c r="B19" s="8" t="s">
        <v>15</v>
      </c>
      <c r="C19" s="9" t="s">
        <v>11</v>
      </c>
      <c r="D19" s="9">
        <v>39603</v>
      </c>
      <c r="E19" s="9" t="s">
        <v>16</v>
      </c>
      <c r="F19" s="2">
        <v>455901</v>
      </c>
      <c r="G19" s="2">
        <v>8</v>
      </c>
      <c r="H19" s="9">
        <v>70000</v>
      </c>
      <c r="I19" s="6" t="s">
        <v>19</v>
      </c>
      <c r="J19" s="17" t="s">
        <v>20</v>
      </c>
    </row>
    <row r="20" spans="1:10" x14ac:dyDescent="0.25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</row>
    <row r="21" spans="1:10" x14ac:dyDescent="0.25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ht="15.75" x14ac:dyDescent="0.25">
      <c r="A22" s="5">
        <v>4</v>
      </c>
      <c r="B22" s="8" t="s">
        <v>47</v>
      </c>
      <c r="C22" s="20" t="s">
        <v>11</v>
      </c>
      <c r="D22" s="20">
        <v>62467</v>
      </c>
      <c r="E22" s="20" t="s">
        <v>29</v>
      </c>
      <c r="F22" s="21" t="s">
        <v>30</v>
      </c>
      <c r="G22" s="21" t="s">
        <v>28</v>
      </c>
      <c r="H22" s="20">
        <v>70000</v>
      </c>
      <c r="I22" s="22" t="s">
        <v>19</v>
      </c>
      <c r="J22" s="17" t="s">
        <v>48</v>
      </c>
    </row>
    <row r="23" spans="1:10" x14ac:dyDescent="0.25">
      <c r="A23" s="98" t="s">
        <v>65</v>
      </c>
      <c r="B23" s="98"/>
      <c r="C23" s="98"/>
      <c r="D23" s="98"/>
      <c r="E23" s="98"/>
      <c r="F23" s="98"/>
      <c r="G23" s="98"/>
      <c r="H23" s="98"/>
      <c r="I23" s="98"/>
      <c r="J23" s="98"/>
    </row>
    <row r="24" spans="1:10" x14ac:dyDescent="0.25">
      <c r="A24" s="92" t="s">
        <v>66</v>
      </c>
      <c r="B24" s="92"/>
      <c r="C24" s="92"/>
      <c r="D24" s="92"/>
      <c r="E24" s="92"/>
      <c r="F24" s="92"/>
      <c r="G24" s="92"/>
      <c r="H24" s="92"/>
      <c r="I24" s="92"/>
      <c r="J24" s="92"/>
    </row>
  </sheetData>
  <mergeCells count="17">
    <mergeCell ref="A18:J18"/>
    <mergeCell ref="A20:J20"/>
    <mergeCell ref="A21:J21"/>
    <mergeCell ref="A23:J23"/>
    <mergeCell ref="A24:J24"/>
    <mergeCell ref="A17:F17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I31" sqref="I31"/>
    </sheetView>
  </sheetViews>
  <sheetFormatPr baseColWidth="10" defaultRowHeight="15" x14ac:dyDescent="0.25"/>
  <cols>
    <col min="1" max="1" width="3.7109375" customWidth="1"/>
    <col min="2" max="2" width="30.570312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8.75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67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18.75" x14ac:dyDescent="0.3">
      <c r="A7" s="37"/>
      <c r="B7" s="37"/>
      <c r="C7" s="37"/>
      <c r="D7" s="37"/>
      <c r="E7" s="37"/>
      <c r="F7" s="37"/>
      <c r="G7" s="37"/>
      <c r="H7" s="37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70000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350000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42000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308000</v>
      </c>
      <c r="I16" s="4"/>
    </row>
    <row r="17" spans="1:10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17500</v>
      </c>
    </row>
    <row r="18" spans="1:10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  <row r="19" spans="1:10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</row>
    <row r="20" spans="1:10" ht="15.75" x14ac:dyDescent="0.25">
      <c r="A20" s="5">
        <v>4</v>
      </c>
      <c r="B20" s="8" t="s">
        <v>47</v>
      </c>
      <c r="C20" s="20" t="s">
        <v>11</v>
      </c>
      <c r="D20" s="20">
        <v>62467</v>
      </c>
      <c r="E20" s="20" t="s">
        <v>29</v>
      </c>
      <c r="F20" s="21" t="s">
        <v>30</v>
      </c>
      <c r="G20" s="21" t="s">
        <v>28</v>
      </c>
      <c r="H20" s="20">
        <v>70000</v>
      </c>
      <c r="I20" s="22" t="s">
        <v>19</v>
      </c>
      <c r="J20" s="17" t="s">
        <v>48</v>
      </c>
    </row>
    <row r="21" spans="1:10" x14ac:dyDescent="0.25">
      <c r="A21" s="98" t="s">
        <v>65</v>
      </c>
      <c r="B21" s="98"/>
      <c r="C21" s="98"/>
      <c r="D21" s="98"/>
      <c r="E21" s="98"/>
      <c r="F21" s="98"/>
      <c r="G21" s="98"/>
      <c r="H21" s="98"/>
      <c r="I21" s="98"/>
      <c r="J21" s="98"/>
    </row>
    <row r="22" spans="1:10" x14ac:dyDescent="0.25">
      <c r="A22" s="92" t="s">
        <v>66</v>
      </c>
      <c r="B22" s="92"/>
      <c r="C22" s="92"/>
      <c r="D22" s="92"/>
      <c r="E22" s="92"/>
      <c r="F22" s="92"/>
      <c r="G22" s="92"/>
      <c r="H22" s="92"/>
      <c r="I22" s="92"/>
      <c r="J22" s="92"/>
    </row>
    <row r="24" spans="1:10" ht="15.75" x14ac:dyDescent="0.25">
      <c r="A24" s="5">
        <v>4</v>
      </c>
      <c r="B24" s="8" t="s">
        <v>71</v>
      </c>
      <c r="C24" s="5" t="s">
        <v>69</v>
      </c>
      <c r="D24" s="9">
        <v>85304</v>
      </c>
      <c r="E24" s="9" t="s">
        <v>70</v>
      </c>
      <c r="F24" s="10" t="s">
        <v>30</v>
      </c>
      <c r="G24" s="10" t="s">
        <v>28</v>
      </c>
      <c r="H24" s="9">
        <v>70000</v>
      </c>
      <c r="I24" s="11" t="s">
        <v>19</v>
      </c>
      <c r="J24" s="17" t="s">
        <v>72</v>
      </c>
    </row>
    <row r="25" spans="1:10" x14ac:dyDescent="0.25">
      <c r="A25" s="98" t="s">
        <v>73</v>
      </c>
      <c r="B25" s="98"/>
      <c r="C25" s="98"/>
      <c r="D25" s="98"/>
      <c r="E25" s="98"/>
      <c r="F25" s="98"/>
      <c r="G25" s="98"/>
      <c r="H25" s="98"/>
      <c r="I25" s="98"/>
      <c r="J25" s="98"/>
    </row>
    <row r="26" spans="1:10" x14ac:dyDescent="0.25">
      <c r="A26" s="99" t="s">
        <v>74</v>
      </c>
      <c r="B26" s="99"/>
      <c r="C26" s="99"/>
      <c r="D26" s="99"/>
      <c r="E26" s="99"/>
      <c r="F26" s="99"/>
      <c r="G26" s="99"/>
      <c r="H26" s="99"/>
      <c r="I26" s="99"/>
      <c r="J26" s="99"/>
    </row>
  </sheetData>
  <mergeCells count="17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  <mergeCell ref="A26:J26"/>
    <mergeCell ref="A19:J19"/>
    <mergeCell ref="A21:J21"/>
    <mergeCell ref="A22:J22"/>
    <mergeCell ref="A25:J25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zoomScale="200" zoomScaleNormal="200" workbookViewId="0">
      <selection activeCell="G28" sqref="G28"/>
    </sheetView>
  </sheetViews>
  <sheetFormatPr baseColWidth="10" defaultRowHeight="15" x14ac:dyDescent="0.25"/>
  <cols>
    <col min="1" max="1" width="3.7109375" customWidth="1"/>
    <col min="2" max="2" width="30.570312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8.75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75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18.75" x14ac:dyDescent="0.3">
      <c r="A7" s="38"/>
      <c r="B7" s="38"/>
      <c r="C7" s="38"/>
      <c r="D7" s="38"/>
      <c r="E7" s="38"/>
      <c r="F7" s="38"/>
      <c r="G7" s="38"/>
      <c r="H7" s="38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370000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44400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325600</v>
      </c>
      <c r="I16" s="4"/>
    </row>
    <row r="17" spans="1:10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18500</v>
      </c>
    </row>
    <row r="18" spans="1:10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  <row r="19" spans="1:10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</row>
    <row r="20" spans="1:10" ht="31.5" x14ac:dyDescent="0.25">
      <c r="A20" s="5">
        <v>4</v>
      </c>
      <c r="B20" s="8" t="s">
        <v>47</v>
      </c>
      <c r="C20" s="20" t="s">
        <v>11</v>
      </c>
      <c r="D20" s="20">
        <v>62467</v>
      </c>
      <c r="E20" s="20" t="s">
        <v>29</v>
      </c>
      <c r="F20" s="21" t="s">
        <v>30</v>
      </c>
      <c r="G20" s="21" t="s">
        <v>28</v>
      </c>
      <c r="H20" s="20">
        <v>70000</v>
      </c>
      <c r="I20" s="22" t="s">
        <v>19</v>
      </c>
      <c r="J20" s="17" t="s">
        <v>48</v>
      </c>
    </row>
    <row r="21" spans="1:10" x14ac:dyDescent="0.25">
      <c r="A21" s="98" t="s">
        <v>65</v>
      </c>
      <c r="B21" s="98"/>
      <c r="C21" s="98"/>
      <c r="D21" s="98"/>
      <c r="E21" s="98"/>
      <c r="F21" s="98"/>
      <c r="G21" s="98"/>
      <c r="H21" s="98"/>
      <c r="I21" s="98"/>
      <c r="J21" s="98"/>
    </row>
    <row r="22" spans="1:10" x14ac:dyDescent="0.25">
      <c r="A22" s="92" t="s">
        <v>66</v>
      </c>
      <c r="B22" s="92"/>
      <c r="C22" s="92"/>
      <c r="D22" s="92"/>
      <c r="E22" s="92"/>
      <c r="F22" s="92"/>
      <c r="G22" s="92"/>
      <c r="H22" s="92"/>
      <c r="I22" s="92"/>
      <c r="J22" s="92"/>
    </row>
    <row r="24" spans="1:10" ht="15.75" x14ac:dyDescent="0.25">
      <c r="A24" s="5">
        <v>4</v>
      </c>
      <c r="B24" s="8" t="s">
        <v>71</v>
      </c>
      <c r="C24" s="5" t="s">
        <v>69</v>
      </c>
      <c r="D24" s="9">
        <v>85304</v>
      </c>
      <c r="E24" s="9" t="s">
        <v>70</v>
      </c>
      <c r="F24" s="10" t="s">
        <v>30</v>
      </c>
      <c r="G24" s="10" t="s">
        <v>28</v>
      </c>
      <c r="H24" s="9">
        <v>70000</v>
      </c>
      <c r="I24" s="11" t="s">
        <v>19</v>
      </c>
      <c r="J24" s="17" t="s">
        <v>72</v>
      </c>
    </row>
    <row r="25" spans="1:10" x14ac:dyDescent="0.25">
      <c r="A25" s="98" t="s">
        <v>73</v>
      </c>
      <c r="B25" s="98"/>
      <c r="C25" s="98"/>
      <c r="D25" s="98"/>
      <c r="E25" s="98"/>
      <c r="F25" s="98"/>
      <c r="G25" s="98"/>
      <c r="H25" s="98"/>
      <c r="I25" s="98"/>
      <c r="J25" s="98"/>
    </row>
    <row r="26" spans="1:10" x14ac:dyDescent="0.25">
      <c r="A26" s="99" t="s">
        <v>74</v>
      </c>
      <c r="B26" s="99"/>
      <c r="C26" s="99"/>
      <c r="D26" s="99"/>
      <c r="E26" s="99"/>
      <c r="F26" s="99"/>
      <c r="G26" s="99"/>
      <c r="H26" s="99"/>
      <c r="I26" s="99"/>
      <c r="J26" s="99"/>
    </row>
  </sheetData>
  <mergeCells count="17">
    <mergeCell ref="A19:J19"/>
    <mergeCell ref="A21:J21"/>
    <mergeCell ref="A22:J22"/>
    <mergeCell ref="A25:J25"/>
    <mergeCell ref="A26:J26"/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G23" sqref="G23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96" t="s">
        <v>32</v>
      </c>
      <c r="F1" s="96"/>
      <c r="G1" s="96"/>
      <c r="H1" s="97" t="s">
        <v>17</v>
      </c>
      <c r="I1" s="97"/>
    </row>
    <row r="2" spans="1:10" ht="18.75" x14ac:dyDescent="0.3">
      <c r="A2" s="1" t="s">
        <v>1</v>
      </c>
      <c r="E2" s="79" t="s">
        <v>26</v>
      </c>
      <c r="F2" s="79"/>
    </row>
    <row r="3" spans="1:10" ht="15.75" x14ac:dyDescent="0.25">
      <c r="A3" s="1" t="s">
        <v>2</v>
      </c>
      <c r="C3" s="82" t="s">
        <v>49</v>
      </c>
      <c r="D3" s="82"/>
      <c r="E3" s="82"/>
      <c r="F3" s="82"/>
      <c r="G3" s="82"/>
      <c r="H3" s="82"/>
      <c r="I3" s="82"/>
      <c r="J3" s="82"/>
    </row>
    <row r="4" spans="1:10" ht="15.75" x14ac:dyDescent="0.25">
      <c r="A4" s="1"/>
      <c r="C4" s="82" t="s">
        <v>50</v>
      </c>
      <c r="D4" s="82"/>
      <c r="E4" s="82"/>
      <c r="F4" s="82"/>
      <c r="G4" s="82"/>
      <c r="H4" s="82"/>
      <c r="I4" s="82"/>
      <c r="J4" s="82"/>
    </row>
    <row r="5" spans="1:10" ht="18.75" x14ac:dyDescent="0.3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 ht="18.75" x14ac:dyDescent="0.3">
      <c r="A6" s="83" t="s">
        <v>76</v>
      </c>
      <c r="B6" s="83"/>
      <c r="C6" s="83"/>
      <c r="D6" s="83"/>
      <c r="E6" s="83"/>
      <c r="F6" s="83"/>
      <c r="G6" s="83"/>
      <c r="H6" s="83"/>
      <c r="I6" s="83"/>
      <c r="J6" s="83"/>
    </row>
    <row r="7" spans="1:10" ht="18.75" x14ac:dyDescent="0.3">
      <c r="A7" s="39"/>
      <c r="B7" s="39"/>
      <c r="C7" s="39"/>
      <c r="D7" s="39"/>
      <c r="E7" s="39"/>
      <c r="F7" s="39"/>
      <c r="G7" s="39"/>
      <c r="H7" s="39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94" t="s">
        <v>12</v>
      </c>
      <c r="B14" s="94"/>
      <c r="C14" s="94"/>
      <c r="D14" s="94"/>
      <c r="E14" s="94"/>
      <c r="F14" s="94"/>
      <c r="G14" s="94"/>
      <c r="H14" s="2">
        <f>SUM(H9:H13)</f>
        <v>370000</v>
      </c>
      <c r="I14" s="26"/>
    </row>
    <row r="15" spans="1:10" ht="15.75" x14ac:dyDescent="0.25">
      <c r="A15" s="94" t="s">
        <v>38</v>
      </c>
      <c r="B15" s="94"/>
      <c r="C15" s="94"/>
      <c r="D15" s="94"/>
      <c r="E15" s="94"/>
      <c r="F15" s="94"/>
      <c r="G15" s="94"/>
      <c r="H15" s="2">
        <f>H14*0.12</f>
        <v>44400</v>
      </c>
      <c r="I15" s="4"/>
    </row>
    <row r="16" spans="1:10" ht="15.75" x14ac:dyDescent="0.25">
      <c r="A16" s="95" t="s">
        <v>31</v>
      </c>
      <c r="B16" s="95"/>
      <c r="C16" s="95"/>
      <c r="D16" s="95"/>
      <c r="E16" s="95"/>
      <c r="F16" s="95"/>
      <c r="G16" s="95"/>
      <c r="H16" s="25">
        <f>H14-H15</f>
        <v>325600</v>
      </c>
      <c r="I16" s="4"/>
    </row>
    <row r="17" spans="1:9" ht="15.75" x14ac:dyDescent="0.25">
      <c r="A17" s="94" t="s">
        <v>13</v>
      </c>
      <c r="B17" s="94"/>
      <c r="C17" s="94"/>
      <c r="D17" s="94"/>
      <c r="E17" s="94"/>
      <c r="F17" s="94"/>
      <c r="G17" s="94"/>
      <c r="H17" s="2">
        <f>H14*0.05</f>
        <v>18500</v>
      </c>
    </row>
    <row r="18" spans="1:9" ht="15.75" x14ac:dyDescent="0.25">
      <c r="A18" s="91" t="s">
        <v>18</v>
      </c>
      <c r="B18" s="91"/>
      <c r="C18" s="91"/>
      <c r="D18" s="91"/>
      <c r="E18" s="91"/>
      <c r="F18" s="91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CONTROLE DPF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  <vt:lpstr>JANVIER 2021</vt:lpstr>
      <vt:lpstr>FEVRIER 2021</vt:lpstr>
      <vt:lpstr>FEVRIER 2021 (2)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SIDIBE</cp:lastModifiedBy>
  <cp:lastPrinted>2021-10-26T10:29:32Z</cp:lastPrinted>
  <dcterms:created xsi:type="dcterms:W3CDTF">2012-07-06T09:59:04Z</dcterms:created>
  <dcterms:modified xsi:type="dcterms:W3CDTF">2021-12-13T09:30:27Z</dcterms:modified>
</cp:coreProperties>
</file>