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DOUMBIA ADAMA\"/>
    </mc:Choice>
  </mc:AlternateContent>
  <bookViews>
    <workbookView xWindow="0" yWindow="0" windowWidth="19200" windowHeight="11595" firstSheet="10" activeTab="13"/>
  </bookViews>
  <sheets>
    <sheet name="ETAT DES CAUTIONS" sheetId="23" r:id="rId1"/>
    <sheet name="DECEMBRE 2020" sheetId="70" r:id="rId2"/>
    <sheet name="JANVIER 2021" sheetId="71" r:id="rId3"/>
    <sheet name="FEVRIER 2021" sheetId="72" r:id="rId4"/>
    <sheet name="MARS 2021" sheetId="73" r:id="rId5"/>
    <sheet name="AVRIL 2021" sheetId="74" r:id="rId6"/>
    <sheet name="MAI 2021" sheetId="75" r:id="rId7"/>
    <sheet name="JUIN 2021" sheetId="76" r:id="rId8"/>
    <sheet name="JUILLET 2021" sheetId="77" r:id="rId9"/>
    <sheet name="AOUT 2021" sheetId="78" r:id="rId10"/>
    <sheet name="SEPTEMBRE 2021" sheetId="79" r:id="rId11"/>
    <sheet name="OCTOBRE 2021" sheetId="80" r:id="rId12"/>
    <sheet name="NOVEMBRE 2021" sheetId="81" r:id="rId13"/>
    <sheet name="DECEMBRE 2021" sheetId="82" r:id="rId14"/>
  </sheets>
  <calcPr calcId="152511" iterateDelta="1E-4"/>
</workbook>
</file>

<file path=xl/calcChain.xml><?xml version="1.0" encoding="utf-8"?>
<calcChain xmlns="http://schemas.openxmlformats.org/spreadsheetml/2006/main">
  <c r="J16" i="82" l="1"/>
  <c r="I16" i="82"/>
  <c r="H16" i="82"/>
  <c r="G16" i="82"/>
  <c r="F16" i="82"/>
  <c r="E16" i="82"/>
  <c r="J15" i="82"/>
  <c r="J14" i="82"/>
  <c r="I16" i="81"/>
  <c r="H16" i="81"/>
  <c r="G16" i="81"/>
  <c r="F16" i="81"/>
  <c r="E16" i="81"/>
  <c r="J15" i="81"/>
  <c r="J16" i="81" s="1"/>
  <c r="J14" i="81"/>
  <c r="J17" i="82" l="1"/>
  <c r="J18" i="82" s="1"/>
  <c r="J17" i="81"/>
  <c r="J18" i="81" s="1"/>
  <c r="I16" i="80"/>
  <c r="H16" i="80"/>
  <c r="J14" i="80"/>
  <c r="J16" i="80" s="1"/>
  <c r="J15" i="80"/>
  <c r="J17" i="80" l="1"/>
  <c r="J18" i="80" s="1"/>
  <c r="G16" i="80"/>
  <c r="F16" i="80"/>
  <c r="E16" i="80"/>
  <c r="I16" i="79" l="1"/>
  <c r="H16" i="79"/>
  <c r="J15" i="79"/>
  <c r="J16" i="79" s="1"/>
  <c r="J14" i="79"/>
  <c r="J17" i="79" l="1"/>
  <c r="J18" i="79" s="1"/>
  <c r="G16" i="79"/>
  <c r="F16" i="79"/>
  <c r="E16" i="79"/>
  <c r="I16" i="78" l="1"/>
  <c r="H16" i="78"/>
  <c r="J15" i="78"/>
  <c r="J16" i="78" s="1"/>
  <c r="J14" i="78"/>
  <c r="J17" i="78" l="1"/>
  <c r="J18" i="78" s="1"/>
  <c r="G16" i="78"/>
  <c r="F16" i="78"/>
  <c r="E16" i="78"/>
  <c r="I16" i="77" l="1"/>
  <c r="H16" i="77"/>
  <c r="J16" i="77" s="1"/>
  <c r="J14" i="77"/>
  <c r="J15" i="77"/>
  <c r="J13" i="77"/>
  <c r="J17" i="77" l="1"/>
  <c r="J18" i="77" s="1"/>
  <c r="G16" i="77"/>
  <c r="F16" i="77"/>
  <c r="E16" i="77"/>
  <c r="J18" i="76" l="1"/>
  <c r="J17" i="76"/>
  <c r="I16" i="76"/>
  <c r="J16" i="76"/>
  <c r="H16" i="76"/>
  <c r="J15" i="76"/>
  <c r="J13" i="76"/>
  <c r="J14" i="76"/>
  <c r="G16" i="76" l="1"/>
  <c r="F16" i="76"/>
  <c r="E16" i="76"/>
  <c r="J20" i="75"/>
  <c r="I16" i="75" l="1"/>
  <c r="H16" i="75"/>
  <c r="J14" i="75"/>
  <c r="J15" i="75"/>
  <c r="J13" i="75"/>
  <c r="J16" i="75" l="1"/>
  <c r="G16" i="75"/>
  <c r="F16" i="75"/>
  <c r="E16" i="75"/>
  <c r="J17" i="75" l="1"/>
  <c r="J18" i="75" s="1"/>
  <c r="H16" i="74"/>
  <c r="I16" i="74"/>
  <c r="J14" i="74"/>
  <c r="J15" i="74"/>
  <c r="J13" i="74"/>
  <c r="J16" i="74" l="1"/>
  <c r="J17" i="74" s="1"/>
  <c r="J18" i="74" s="1"/>
  <c r="G16" i="74"/>
  <c r="F16" i="74"/>
  <c r="E16" i="74"/>
  <c r="I16" i="73" l="1"/>
  <c r="H16" i="73"/>
  <c r="J14" i="73" l="1"/>
  <c r="J16" i="73" s="1"/>
  <c r="J15" i="73"/>
  <c r="J18" i="73" l="1"/>
  <c r="J17" i="73"/>
  <c r="G16" i="73"/>
  <c r="F16" i="73"/>
  <c r="E16" i="73"/>
  <c r="I16" i="72" l="1"/>
  <c r="H16" i="72"/>
  <c r="J15" i="72"/>
  <c r="J13" i="72"/>
  <c r="J14" i="72"/>
  <c r="J16" i="72" l="1"/>
  <c r="G16" i="72"/>
  <c r="F16" i="72"/>
  <c r="E16" i="72"/>
  <c r="J17" i="72" l="1"/>
  <c r="J19" i="72" s="1"/>
  <c r="J18" i="71"/>
  <c r="J17" i="71"/>
  <c r="I16" i="71"/>
  <c r="J16" i="71"/>
  <c r="H16" i="71"/>
  <c r="J14" i="71"/>
  <c r="J15" i="71"/>
  <c r="J13" i="71"/>
  <c r="G16" i="71" l="1"/>
  <c r="F16" i="71"/>
  <c r="E16" i="71"/>
  <c r="J18" i="70" l="1"/>
  <c r="I16" i="70" l="1"/>
  <c r="H16" i="70"/>
  <c r="J14" i="70" l="1"/>
  <c r="J16" i="70" s="1"/>
  <c r="J15" i="70"/>
  <c r="J13" i="70"/>
  <c r="J17" i="70" l="1"/>
  <c r="G16" i="70"/>
  <c r="F16" i="70"/>
  <c r="E16" i="70"/>
</calcChain>
</file>

<file path=xl/sharedStrings.xml><?xml version="1.0" encoding="utf-8"?>
<sst xmlns="http://schemas.openxmlformats.org/spreadsheetml/2006/main" count="590" uniqueCount="111">
  <si>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</si>
  <si>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</si>
  <si>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</si>
  <si>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</si>
  <si>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</si>
  <si>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</si>
  <si>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</si>
  <si>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</si>
  <si>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</si>
  <si>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</si>
  <si>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</si>
  <si>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</si>
  <si>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</si>
  <si>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</si>
  <si>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</si>
  <si>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</si>
  <si>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CAUTIONS</t>
  </si>
  <si>
    <t xml:space="preserve"> ETAT DES CAUTIONS EN AVOIR AVEC LE PROPRIETAIRE</t>
  </si>
  <si>
    <t>PART CCGIM</t>
  </si>
  <si>
    <t>MONTANT A VERSER</t>
  </si>
  <si>
    <t>TOTAUX</t>
  </si>
  <si>
    <t>BENEFICIAIRE: DOUMBIA ADAMA</t>
  </si>
  <si>
    <t>N° CC: 1442485M</t>
  </si>
  <si>
    <t xml:space="preserve">01 BP 3269 ABIDJAN 01  </t>
  </si>
  <si>
    <t>Cel. 05 77 36 32 - 01 13 18 64</t>
  </si>
  <si>
    <t>YOPOUGON GESCO MANUTENTION: LOT N° 5813 / ÎLOT 517</t>
  </si>
  <si>
    <t xml:space="preserve">M1 </t>
  </si>
  <si>
    <t>M2</t>
  </si>
  <si>
    <t>SAMADOULOUGOU ISSA</t>
  </si>
  <si>
    <t>58010430 - 05248747</t>
  </si>
  <si>
    <t>1 F2</t>
  </si>
  <si>
    <t>CCGIM</t>
  </si>
  <si>
    <t>CENTRE D'IMPOSITION: YOP II</t>
  </si>
  <si>
    <t>CAUTION</t>
  </si>
  <si>
    <t>DRAIMOND T GHISLAIN YOHOU</t>
  </si>
  <si>
    <t>08451532-02323254</t>
  </si>
  <si>
    <t>03643257-66252666</t>
  </si>
  <si>
    <t>SOUMAHORO LACINE</t>
  </si>
  <si>
    <t>57853670-44149252</t>
  </si>
  <si>
    <t>A PAYE CAUTION 2 MOIS + AVANCE 3 MOIS + COMMISSION CCGIM (300 000 F) LE 18/03/2020</t>
  </si>
  <si>
    <t>CARE INTERNATIONNAL Mme 73 62 14 16 LE 28/09/2020</t>
  </si>
  <si>
    <t>ORANGE</t>
  </si>
  <si>
    <t>ESPECES</t>
  </si>
  <si>
    <t>FICHE DES ENCAISSEMENTS : MOIS DE DECEMBRE 2020</t>
  </si>
  <si>
    <t>10/12/20</t>
  </si>
  <si>
    <t>OM</t>
  </si>
  <si>
    <t>11/12/20</t>
  </si>
  <si>
    <t>PENALITES PAYEES 60 000 F PAR SAMADOULOUGOU ISSA LE 11/12/2020 / OM</t>
  </si>
  <si>
    <t>12/12/20</t>
  </si>
  <si>
    <t>FICHE DES ENCAISSEMENTS : MOIS DE JANVIER 2021</t>
  </si>
  <si>
    <t>12/01/21</t>
  </si>
  <si>
    <t>FICHE DES ENCAISSEMENTS : MOIS DE FEVRIER 2021</t>
  </si>
  <si>
    <t>01/02/21</t>
  </si>
  <si>
    <t>0708451532-0102323254</t>
  </si>
  <si>
    <t>0757853670-0544149252</t>
  </si>
  <si>
    <t>0758010430 -0505248747</t>
  </si>
  <si>
    <t>12/02/21</t>
  </si>
  <si>
    <t>MOOV</t>
  </si>
  <si>
    <t>A REMIS LES CLES LE JEUDI 18/02/2021 M1</t>
  </si>
  <si>
    <t>18/02/21</t>
  </si>
  <si>
    <t>02/03/21</t>
  </si>
  <si>
    <t>CAUTIONS GEREES PAR LE PROPRIETAIRE M1</t>
  </si>
  <si>
    <t>FICHE DES ENCAISSEMENTS : MOIS DE MARS 2021</t>
  </si>
  <si>
    <t>03/03/21</t>
  </si>
  <si>
    <t>OUATTARA MARIAM</t>
  </si>
  <si>
    <t>0545238502</t>
  </si>
  <si>
    <t>11/03/21</t>
  </si>
  <si>
    <t>07/04/21</t>
  </si>
  <si>
    <t>FICHE DES ENCAISSEMENTS : MOIS D'AVRIL 2021</t>
  </si>
  <si>
    <t xml:space="preserve">10/04/21 </t>
  </si>
  <si>
    <t>23/04/21</t>
  </si>
  <si>
    <t>01/05/21</t>
  </si>
  <si>
    <t>FICHE DES ENCAISSEMENTS : MOIS DE MAI 2021</t>
  </si>
  <si>
    <t>10/05/21</t>
  </si>
  <si>
    <t>27/05/21</t>
  </si>
  <si>
    <t>PENALITES PAYEES LE 27/05/2021</t>
  </si>
  <si>
    <t>02/06/21</t>
  </si>
  <si>
    <t>FICHE DES ENCAISSEMENTS : MOIS DE JUIN 2021</t>
  </si>
  <si>
    <t xml:space="preserve">PENALITES SOLDEES  </t>
  </si>
  <si>
    <t>10/06/21</t>
  </si>
  <si>
    <t>01/07/21</t>
  </si>
  <si>
    <t>FICHE DES ENCAISSEMENTS : MOIS DE JUILLET 2021</t>
  </si>
  <si>
    <t>03/07/21</t>
  </si>
  <si>
    <t>WAVE</t>
  </si>
  <si>
    <t>10/07/21</t>
  </si>
  <si>
    <t>15/07/21</t>
  </si>
  <si>
    <t>FICHE DES ENCAISSEMENTS : MOIS D'AOUT 2021</t>
  </si>
  <si>
    <t>CENTRE D'IMPOSITION: YOP II : 316 800 F CFA</t>
  </si>
  <si>
    <t>IMPOT 2021 - 07 + 08 + 09 = 79 200</t>
  </si>
  <si>
    <t>IMPOT 2021 - 10 + 11 + 12 = 79 200</t>
  </si>
  <si>
    <t>IMPOT 2021 - 01 + 02 + 03 = 79 200  F CFA REGLE LE 04/08/2021, MONTANT 79 200 F CFA</t>
  </si>
  <si>
    <t>IMPOT 2021 - 04 + 05 + 06 =  79 200 F CFA REGLE LE 04/08/2021, MONTANT 79 200 F CFA</t>
  </si>
  <si>
    <t>IMPOT TRIMESTRE 1+ 2 PAYES LE 04/08/2021 LA SOMME DE 158 400 F</t>
  </si>
  <si>
    <t>10/08/21</t>
  </si>
  <si>
    <t>07/09/21</t>
  </si>
  <si>
    <t>08/09/21</t>
  </si>
  <si>
    <t>FICHE DES ENCAISSEMENTS : MOIS DE SEPTEMBRE 2021</t>
  </si>
  <si>
    <t>10/09/21</t>
  </si>
  <si>
    <t>17/09/21</t>
  </si>
  <si>
    <t>FICHE DES ENCAISSEMENTS : MOIS D'OCTOBRE 2021</t>
  </si>
  <si>
    <t>IMPOT 2021 - 07 + 08 + 09 = 79 200 + PENALITES 7 920 F</t>
  </si>
  <si>
    <t>11/10/21</t>
  </si>
  <si>
    <t>TOTAL A PAYER AVANT LE 15 DECEMBRE 2021 (166 320 F CFA); REGLE LE 09/12/2021, MONTANT 158 400 F CFA</t>
  </si>
  <si>
    <t>02/11/21</t>
  </si>
  <si>
    <t>FICHE DES ENCAISSEMENTS : MOIS DE NOVEMBRE 2021</t>
  </si>
  <si>
    <t>10/11/21</t>
  </si>
  <si>
    <t>05/11/21</t>
  </si>
  <si>
    <t>FICHE DES ENCAISSEMENTS : MOIS DE DECEMBRE 2021</t>
  </si>
  <si>
    <t>17/11/21</t>
  </si>
  <si>
    <t>PROPRIETAIRE</t>
  </si>
  <si>
    <t>10/12/21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</si>
</sst>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164" fontId="10" fillId="0" borderId="1" xfId="0" applyNumberFormat="1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D8" sqref="D8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64" t="s">
        <v>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x14ac:dyDescent="0.25">
      <c r="A2" s="6" t="s">
        <v>0</v>
      </c>
      <c r="B2" s="2" t="s">
        <v>1</v>
      </c>
      <c r="C2" s="2" t="s">
        <v>10</v>
      </c>
      <c r="D2" s="2" t="s">
        <v>16</v>
      </c>
      <c r="E2" s="15"/>
      <c r="F2" s="15"/>
    </row>
    <row r="3" spans="1:12" ht="15.75" x14ac:dyDescent="0.25">
      <c r="A3" s="1">
        <v>1</v>
      </c>
      <c r="B3" s="14"/>
      <c r="C3" s="9"/>
      <c r="D3" s="12"/>
      <c r="E3" s="16"/>
      <c r="F3" s="16"/>
    </row>
    <row r="4" spans="1:12" ht="15.75" x14ac:dyDescent="0.25">
      <c r="A4" s="1">
        <v>2</v>
      </c>
      <c r="B4" s="3"/>
      <c r="C4" s="9"/>
      <c r="D4" s="12"/>
      <c r="E4" s="16"/>
      <c r="F4" s="16"/>
    </row>
    <row r="5" spans="1:12" ht="15.75" x14ac:dyDescent="0.25">
      <c r="A5" s="1">
        <v>3</v>
      </c>
      <c r="B5" s="3"/>
      <c r="C5" s="9"/>
      <c r="D5" s="12"/>
      <c r="E5" s="16"/>
      <c r="F5" s="16"/>
    </row>
    <row r="6" spans="1:12" ht="15.75" x14ac:dyDescent="0.25">
      <c r="A6" s="1">
        <v>4</v>
      </c>
      <c r="B6" s="3"/>
      <c r="C6" s="9"/>
      <c r="D6" s="12"/>
      <c r="E6" s="16"/>
      <c r="F6" s="16"/>
    </row>
    <row r="7" spans="1:12" ht="15.75" x14ac:dyDescent="0.25">
      <c r="A7" s="1">
        <v>5</v>
      </c>
      <c r="B7" s="3"/>
      <c r="C7" s="9"/>
      <c r="D7" s="7"/>
      <c r="E7" s="16"/>
      <c r="F7" s="16"/>
    </row>
    <row r="8" spans="1:12" ht="18.75" x14ac:dyDescent="0.3">
      <c r="A8" s="63" t="s">
        <v>6</v>
      </c>
      <c r="B8" s="63"/>
      <c r="C8" s="63"/>
      <c r="D8" s="17"/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A27" sqref="A27:L2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86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50"/>
    </row>
    <row r="7" spans="1:14" ht="18.75" x14ac:dyDescent="0.3">
      <c r="D7" s="50" t="s">
        <v>23</v>
      </c>
      <c r="E7" s="50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50"/>
      <c r="E8" s="50"/>
      <c r="F8" s="50"/>
      <c r="G8" s="50"/>
      <c r="H8" s="50"/>
      <c r="I8" s="50"/>
      <c r="J8" s="50"/>
      <c r="K8" s="51"/>
      <c r="L8" s="51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87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52"/>
      <c r="F13" s="52"/>
      <c r="G13" s="52"/>
      <c r="H13" s="52"/>
      <c r="I13" s="7"/>
      <c r="J13" s="32"/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52">
        <v>50000</v>
      </c>
      <c r="F14" s="52">
        <v>25000</v>
      </c>
      <c r="G14" s="52">
        <v>25000</v>
      </c>
      <c r="H14" s="52">
        <v>50000</v>
      </c>
      <c r="I14" s="25"/>
      <c r="J14" s="32">
        <f>H14+I14</f>
        <v>50000</v>
      </c>
      <c r="K14" s="20" t="s">
        <v>93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52">
        <v>60000</v>
      </c>
      <c r="F15" s="52">
        <v>6000</v>
      </c>
      <c r="G15" s="52">
        <v>6000</v>
      </c>
      <c r="H15" s="52">
        <v>50000</v>
      </c>
      <c r="I15" s="52"/>
      <c r="J15" s="32">
        <f>H15+I15</f>
        <v>50000</v>
      </c>
      <c r="K15" s="20" t="s">
        <v>94</v>
      </c>
      <c r="L15" s="32" t="s">
        <v>83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0">SUM(F13:F15)</f>
        <v>31000</v>
      </c>
      <c r="G16" s="23">
        <f t="shared" si="0"/>
        <v>31000</v>
      </c>
      <c r="H16" s="24">
        <f>SUM(H14:H15)</f>
        <v>100000</v>
      </c>
      <c r="I16" s="24">
        <f t="shared" ref="I16:J16" si="1">SUM(I14:I15)</f>
        <v>0</v>
      </c>
      <c r="J16" s="24">
        <f t="shared" si="1"/>
        <v>100000</v>
      </c>
      <c r="K16" s="20" t="s">
        <v>95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-10000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90000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5.75" x14ac:dyDescent="0.25">
      <c r="A20" s="84" t="s">
        <v>37</v>
      </c>
      <c r="B20" s="85"/>
      <c r="C20" s="1" t="s">
        <v>27</v>
      </c>
      <c r="D20" s="36" t="s">
        <v>54</v>
      </c>
      <c r="F20" s="18"/>
    </row>
    <row r="22" spans="1:12" x14ac:dyDescent="0.25">
      <c r="A22" s="65" t="s">
        <v>90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2" x14ac:dyDescent="0.25">
      <c r="A23" s="65" t="s">
        <v>91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12" x14ac:dyDescent="0.25">
      <c r="A24" s="65" t="s">
        <v>92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2" x14ac:dyDescent="0.25">
      <c r="A25" s="65" t="s">
        <v>88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2" x14ac:dyDescent="0.25">
      <c r="A26" s="65" t="s">
        <v>89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</sheetData>
  <mergeCells count="17">
    <mergeCell ref="A22:L22"/>
    <mergeCell ref="A23:L23"/>
    <mergeCell ref="A25:L25"/>
    <mergeCell ref="A26:L26"/>
    <mergeCell ref="A27:L27"/>
    <mergeCell ref="A24:L24"/>
    <mergeCell ref="K11:L11"/>
    <mergeCell ref="A16:D16"/>
    <mergeCell ref="A17:I17"/>
    <mergeCell ref="A18:I18"/>
    <mergeCell ref="A20:B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A23" sqref="A23:L23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96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54"/>
    </row>
    <row r="7" spans="1:14" ht="18.75" x14ac:dyDescent="0.3">
      <c r="D7" s="54" t="s">
        <v>23</v>
      </c>
      <c r="E7" s="54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54"/>
      <c r="E8" s="54"/>
      <c r="F8" s="54"/>
      <c r="G8" s="54"/>
      <c r="H8" s="54"/>
      <c r="I8" s="54"/>
      <c r="J8" s="54"/>
      <c r="K8" s="53"/>
      <c r="L8" s="53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87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55"/>
      <c r="F13" s="55"/>
      <c r="G13" s="55"/>
      <c r="H13" s="55"/>
      <c r="I13" s="7"/>
      <c r="J13" s="32"/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55">
        <v>50000</v>
      </c>
      <c r="F14" s="55">
        <v>25000</v>
      </c>
      <c r="G14" s="55">
        <v>25000</v>
      </c>
      <c r="H14" s="55">
        <v>50000</v>
      </c>
      <c r="I14" s="25"/>
      <c r="J14" s="32">
        <f>H14+I14</f>
        <v>50000</v>
      </c>
      <c r="K14" s="20" t="s">
        <v>97</v>
      </c>
      <c r="L14" s="32" t="s">
        <v>83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55">
        <v>60000</v>
      </c>
      <c r="F15" s="55">
        <v>16000</v>
      </c>
      <c r="G15" s="55">
        <v>16000</v>
      </c>
      <c r="H15" s="55">
        <v>50000</v>
      </c>
      <c r="I15" s="55">
        <v>10000</v>
      </c>
      <c r="J15" s="32">
        <f>H15+I15</f>
        <v>60000</v>
      </c>
      <c r="K15" s="20" t="s">
        <v>95</v>
      </c>
      <c r="L15" s="32" t="s">
        <v>83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0">SUM(F13:F15)</f>
        <v>41000</v>
      </c>
      <c r="G16" s="23">
        <f t="shared" si="0"/>
        <v>41000</v>
      </c>
      <c r="H16" s="24">
        <f>SUM(H14:H15)</f>
        <v>100000</v>
      </c>
      <c r="I16" s="19">
        <f t="shared" ref="I16:J16" si="1">SUM(I14:I15)</f>
        <v>10000</v>
      </c>
      <c r="J16" s="24">
        <f t="shared" si="1"/>
        <v>110000</v>
      </c>
      <c r="K16" s="20" t="s">
        <v>98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-11000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99000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5.75" x14ac:dyDescent="0.25">
      <c r="A20" s="84" t="s">
        <v>37</v>
      </c>
      <c r="B20" s="85"/>
      <c r="C20" s="1" t="s">
        <v>27</v>
      </c>
      <c r="D20" s="36" t="s">
        <v>54</v>
      </c>
      <c r="F20" s="18"/>
    </row>
    <row r="22" spans="1:12" x14ac:dyDescent="0.25">
      <c r="A22" s="65" t="s">
        <v>90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2" x14ac:dyDescent="0.25">
      <c r="A23" s="65" t="s">
        <v>91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12" x14ac:dyDescent="0.25">
      <c r="A24" s="65" t="s">
        <v>92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2" x14ac:dyDescent="0.25">
      <c r="A25" s="65" t="s">
        <v>88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2" x14ac:dyDescent="0.25">
      <c r="A26" s="65" t="s">
        <v>89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</row>
  </sheetData>
  <mergeCells count="17"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  <mergeCell ref="A23:L23"/>
    <mergeCell ref="A24:L24"/>
    <mergeCell ref="A25:L25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99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56"/>
    </row>
    <row r="7" spans="1:14" ht="18.75" x14ac:dyDescent="0.3">
      <c r="D7" s="56" t="s">
        <v>23</v>
      </c>
      <c r="E7" s="56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56"/>
      <c r="E8" s="56"/>
      <c r="F8" s="56"/>
      <c r="G8" s="56"/>
      <c r="H8" s="56"/>
      <c r="I8" s="56"/>
      <c r="J8" s="56"/>
      <c r="K8" s="57"/>
      <c r="L8" s="57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87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58"/>
      <c r="F13" s="58"/>
      <c r="G13" s="58"/>
      <c r="H13" s="58"/>
      <c r="I13" s="7"/>
      <c r="J13" s="32"/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58">
        <v>50000</v>
      </c>
      <c r="F14" s="58">
        <v>25000</v>
      </c>
      <c r="G14" s="58">
        <v>25000</v>
      </c>
      <c r="H14" s="58">
        <v>50000</v>
      </c>
      <c r="I14" s="25"/>
      <c r="J14" s="32">
        <f t="shared" ref="J14:J15" si="0">H14+I14</f>
        <v>50000</v>
      </c>
      <c r="K14" s="20" t="s">
        <v>101</v>
      </c>
      <c r="L14" s="32" t="s">
        <v>83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58">
        <v>60000</v>
      </c>
      <c r="F15" s="58">
        <v>16000</v>
      </c>
      <c r="G15" s="58">
        <v>16000</v>
      </c>
      <c r="H15" s="58"/>
      <c r="I15" s="58"/>
      <c r="J15" s="32">
        <f t="shared" si="0"/>
        <v>0</v>
      </c>
      <c r="K15" s="20"/>
      <c r="L15" s="32"/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1">SUM(F13:F15)</f>
        <v>41000</v>
      </c>
      <c r="G16" s="23">
        <f t="shared" si="1"/>
        <v>41000</v>
      </c>
      <c r="H16" s="24">
        <f>SUM(H14:H15)</f>
        <v>50000</v>
      </c>
      <c r="I16" s="24">
        <f t="shared" ref="I16:J16" si="2">SUM(I14:I15)</f>
        <v>0</v>
      </c>
      <c r="J16" s="24">
        <f t="shared" si="2"/>
        <v>50000</v>
      </c>
      <c r="K16" s="20" t="s">
        <v>103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-5000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45000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5.75" x14ac:dyDescent="0.25">
      <c r="A20" s="84" t="s">
        <v>37</v>
      </c>
      <c r="B20" s="85"/>
      <c r="C20" s="1" t="s">
        <v>27</v>
      </c>
      <c r="D20" s="36" t="s">
        <v>54</v>
      </c>
      <c r="F20" s="18"/>
    </row>
    <row r="22" spans="1:12" x14ac:dyDescent="0.25">
      <c r="A22" s="65" t="s">
        <v>90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2" x14ac:dyDescent="0.25">
      <c r="A23" s="65" t="s">
        <v>91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12" x14ac:dyDescent="0.25">
      <c r="A24" s="65" t="s">
        <v>92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2" x14ac:dyDescent="0.25">
      <c r="A25" s="65" t="s">
        <v>100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2" x14ac:dyDescent="0.25">
      <c r="A26" s="65" t="s">
        <v>89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x14ac:dyDescent="0.25">
      <c r="A27" s="88" t="s">
        <v>102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</sheetData>
  <mergeCells count="17">
    <mergeCell ref="A23:L23"/>
    <mergeCell ref="A24:L24"/>
    <mergeCell ref="A25:L25"/>
    <mergeCell ref="A26:L26"/>
    <mergeCell ref="A27:L27"/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F16" sqref="F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104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60"/>
    </row>
    <row r="7" spans="1:14" ht="18.75" x14ac:dyDescent="0.3">
      <c r="D7" s="60" t="s">
        <v>23</v>
      </c>
      <c r="E7" s="60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60"/>
      <c r="E8" s="60"/>
      <c r="F8" s="60"/>
      <c r="G8" s="60"/>
      <c r="H8" s="60"/>
      <c r="I8" s="60"/>
      <c r="J8" s="60"/>
      <c r="K8" s="59"/>
      <c r="L8" s="59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87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61"/>
      <c r="F13" s="61"/>
      <c r="G13" s="61"/>
      <c r="H13" s="61"/>
      <c r="I13" s="7"/>
      <c r="J13" s="32"/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61">
        <v>50000</v>
      </c>
      <c r="F14" s="61">
        <v>30000</v>
      </c>
      <c r="G14" s="61">
        <v>30000</v>
      </c>
      <c r="H14" s="61">
        <v>50000</v>
      </c>
      <c r="I14" s="25"/>
      <c r="J14" s="32">
        <f t="shared" ref="J14:J15" si="0">H14+I14</f>
        <v>50000</v>
      </c>
      <c r="K14" s="62" t="s">
        <v>105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61">
        <v>60000</v>
      </c>
      <c r="F15" s="61">
        <v>72000</v>
      </c>
      <c r="G15" s="61">
        <v>12000</v>
      </c>
      <c r="H15" s="61">
        <v>60000</v>
      </c>
      <c r="I15" s="61">
        <v>60000</v>
      </c>
      <c r="J15" s="32">
        <f t="shared" si="0"/>
        <v>120000</v>
      </c>
      <c r="K15" s="20" t="s">
        <v>106</v>
      </c>
      <c r="L15" s="32" t="s">
        <v>83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1">SUM(F13:F15)</f>
        <v>102000</v>
      </c>
      <c r="G16" s="23">
        <f t="shared" si="1"/>
        <v>42000</v>
      </c>
      <c r="H16" s="24">
        <f>SUM(H14:H15)</f>
        <v>110000</v>
      </c>
      <c r="I16" s="19">
        <f t="shared" ref="I16:J16" si="2">SUM(I14:I15)</f>
        <v>60000</v>
      </c>
      <c r="J16" s="24">
        <f t="shared" si="2"/>
        <v>170000</v>
      </c>
      <c r="K16" s="20" t="s">
        <v>103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-17000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153000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5.75" x14ac:dyDescent="0.25">
      <c r="A20" s="84" t="s">
        <v>37</v>
      </c>
      <c r="B20" s="85"/>
      <c r="C20" s="1" t="s">
        <v>27</v>
      </c>
      <c r="D20" s="36" t="s">
        <v>54</v>
      </c>
      <c r="F20" s="18"/>
    </row>
    <row r="22" spans="1:12" x14ac:dyDescent="0.25">
      <c r="A22" s="65" t="s">
        <v>90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2" x14ac:dyDescent="0.25">
      <c r="A23" s="65" t="s">
        <v>91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12" x14ac:dyDescent="0.25">
      <c r="A24" s="65" t="s">
        <v>92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2" x14ac:dyDescent="0.25">
      <c r="A25" s="65" t="s">
        <v>100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2" x14ac:dyDescent="0.25">
      <c r="A26" s="65" t="s">
        <v>89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x14ac:dyDescent="0.25">
      <c r="A27" s="88" t="s">
        <v>102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</sheetData>
  <mergeCells count="17"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  <mergeCell ref="A23:L23"/>
    <mergeCell ref="A24:L24"/>
    <mergeCell ref="A25:L25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Normal="100" workbookViewId="0">
      <selection activeCell="K20" sqref="K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107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60"/>
    </row>
    <row r="7" spans="1:14" ht="18.75" x14ac:dyDescent="0.3">
      <c r="D7" s="60" t="s">
        <v>23</v>
      </c>
      <c r="E7" s="60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60"/>
      <c r="E8" s="60"/>
      <c r="F8" s="60"/>
      <c r="G8" s="60"/>
      <c r="H8" s="60"/>
      <c r="I8" s="60"/>
      <c r="J8" s="60"/>
      <c r="K8" s="59"/>
      <c r="L8" s="59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87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61"/>
      <c r="F13" s="61"/>
      <c r="G13" s="61"/>
      <c r="H13" s="61"/>
      <c r="I13" s="7"/>
      <c r="J13" s="32"/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61">
        <v>50000</v>
      </c>
      <c r="F14" s="61">
        <v>30000</v>
      </c>
      <c r="G14" s="61">
        <v>30000</v>
      </c>
      <c r="H14" s="61">
        <v>50000</v>
      </c>
      <c r="I14" s="25"/>
      <c r="J14" s="32">
        <f t="shared" ref="J14:J15" si="0">H14+I14</f>
        <v>50000</v>
      </c>
      <c r="K14" s="62" t="s">
        <v>110</v>
      </c>
      <c r="L14" s="32" t="s">
        <v>83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61">
        <v>60000</v>
      </c>
      <c r="F15" s="61">
        <v>12000</v>
      </c>
      <c r="G15" s="61">
        <v>12000</v>
      </c>
      <c r="H15" s="61">
        <v>60000</v>
      </c>
      <c r="I15" s="61"/>
      <c r="J15" s="32">
        <f t="shared" si="0"/>
        <v>60000</v>
      </c>
      <c r="K15" s="20" t="s">
        <v>108</v>
      </c>
      <c r="L15" s="25" t="s">
        <v>109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1">SUM(F13:F15)</f>
        <v>42000</v>
      </c>
      <c r="G16" s="23">
        <f t="shared" si="1"/>
        <v>42000</v>
      </c>
      <c r="H16" s="24">
        <f>SUM(H14:H15)</f>
        <v>110000</v>
      </c>
      <c r="I16" s="19">
        <f t="shared" ref="I16:J16" si="2">SUM(I14:I15)</f>
        <v>0</v>
      </c>
      <c r="J16" s="24">
        <f t="shared" si="2"/>
        <v>110000</v>
      </c>
      <c r="K16" s="20"/>
      <c r="L16" s="24"/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-11000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99000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5.75" x14ac:dyDescent="0.25">
      <c r="A20" s="84" t="s">
        <v>37</v>
      </c>
      <c r="B20" s="85"/>
      <c r="C20" s="1" t="s">
        <v>27</v>
      </c>
      <c r="D20" s="36" t="s">
        <v>54</v>
      </c>
      <c r="F20" s="18"/>
    </row>
    <row r="22" spans="1:12" x14ac:dyDescent="0.25">
      <c r="A22" s="65" t="s">
        <v>90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2" x14ac:dyDescent="0.25">
      <c r="A23" s="65" t="s">
        <v>91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12" x14ac:dyDescent="0.25">
      <c r="A24" s="65" t="s">
        <v>92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</row>
    <row r="25" spans="1:12" x14ac:dyDescent="0.25">
      <c r="A25" s="65" t="s">
        <v>100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2" x14ac:dyDescent="0.25">
      <c r="A26" s="65" t="s">
        <v>89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</row>
    <row r="27" spans="1:12" x14ac:dyDescent="0.25">
      <c r="A27" s="88" t="s">
        <v>102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</row>
  </sheetData>
  <mergeCells count="17">
    <mergeCell ref="A22:L22"/>
    <mergeCell ref="A4:L4"/>
    <mergeCell ref="C6:I6"/>
    <mergeCell ref="J6:K6"/>
    <mergeCell ref="F7:L7"/>
    <mergeCell ref="A9:L9"/>
    <mergeCell ref="A10:L10"/>
    <mergeCell ref="K11:L11"/>
    <mergeCell ref="A16:D16"/>
    <mergeCell ref="A17:I17"/>
    <mergeCell ref="A18:I18"/>
    <mergeCell ref="A20:B20"/>
    <mergeCell ref="A23:L23"/>
    <mergeCell ref="A24:L24"/>
    <mergeCell ref="A25:L25"/>
    <mergeCell ref="A26:L26"/>
    <mergeCell ref="A27:L27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N25" sqref="N2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27"/>
    </row>
    <row r="7" spans="1:14" ht="18.75" x14ac:dyDescent="0.3">
      <c r="D7" s="27" t="s">
        <v>23</v>
      </c>
      <c r="E7" s="27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27"/>
      <c r="E8" s="27"/>
      <c r="F8" s="27"/>
      <c r="G8" s="27"/>
      <c r="H8" s="27"/>
      <c r="I8" s="27"/>
      <c r="J8" s="27"/>
      <c r="K8" s="26"/>
      <c r="L8" s="26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 t="s">
        <v>34</v>
      </c>
      <c r="C13" s="9" t="s">
        <v>26</v>
      </c>
      <c r="D13" s="28" t="s">
        <v>35</v>
      </c>
      <c r="E13" s="12">
        <v>50000</v>
      </c>
      <c r="F13" s="12">
        <v>230000</v>
      </c>
      <c r="G13" s="12">
        <v>30000</v>
      </c>
      <c r="H13" s="12">
        <v>50000</v>
      </c>
      <c r="I13" s="7"/>
      <c r="J13" s="32">
        <f>H13+I13</f>
        <v>50000</v>
      </c>
      <c r="K13" s="20" t="s">
        <v>44</v>
      </c>
      <c r="L13" s="32" t="s">
        <v>45</v>
      </c>
      <c r="N13" s="18"/>
    </row>
    <row r="14" spans="1:14" ht="20.25" customHeight="1" x14ac:dyDescent="0.25">
      <c r="A14" s="1">
        <v>2</v>
      </c>
      <c r="B14" s="14" t="s">
        <v>37</v>
      </c>
      <c r="C14" s="9" t="s">
        <v>27</v>
      </c>
      <c r="D14" s="28" t="s">
        <v>38</v>
      </c>
      <c r="E14" s="12">
        <v>50000</v>
      </c>
      <c r="F14" s="12">
        <v>15000</v>
      </c>
      <c r="G14" s="12">
        <v>15000</v>
      </c>
      <c r="H14" s="12">
        <v>50000</v>
      </c>
      <c r="I14" s="25"/>
      <c r="J14" s="32">
        <f t="shared" ref="J14:J15" si="0">H14+I14</f>
        <v>50000</v>
      </c>
      <c r="K14" s="8" t="s">
        <v>48</v>
      </c>
      <c r="L14" s="32" t="s">
        <v>42</v>
      </c>
    </row>
    <row r="15" spans="1:14" ht="20.25" customHeight="1" x14ac:dyDescent="0.25">
      <c r="A15" s="1">
        <v>3</v>
      </c>
      <c r="B15" s="3" t="s">
        <v>28</v>
      </c>
      <c r="C15" s="9" t="s">
        <v>30</v>
      </c>
      <c r="D15" s="28" t="s">
        <v>29</v>
      </c>
      <c r="E15" s="12">
        <v>60000</v>
      </c>
      <c r="F15" s="12">
        <v>120000</v>
      </c>
      <c r="G15" s="7">
        <v>120000</v>
      </c>
      <c r="H15" s="12">
        <v>60000</v>
      </c>
      <c r="I15" s="7"/>
      <c r="J15" s="32">
        <f t="shared" si="0"/>
        <v>60000</v>
      </c>
      <c r="K15" s="20" t="s">
        <v>46</v>
      </c>
      <c r="L15" s="32" t="s">
        <v>45</v>
      </c>
    </row>
    <row r="16" spans="1:14" ht="24.75" customHeight="1" x14ac:dyDescent="0.25">
      <c r="A16" s="67" t="s">
        <v>20</v>
      </c>
      <c r="B16" s="67"/>
      <c r="C16" s="67"/>
      <c r="D16" s="67"/>
      <c r="E16" s="19">
        <f>SUM(E13:E15)</f>
        <v>160000</v>
      </c>
      <c r="F16" s="19">
        <f t="shared" ref="F16:G16" si="1">SUM(F13:F15)</f>
        <v>365000</v>
      </c>
      <c r="G16" s="23">
        <f t="shared" si="1"/>
        <v>165000</v>
      </c>
      <c r="H16" s="23">
        <f>SUM(H13:H15)</f>
        <v>160000</v>
      </c>
      <c r="I16" s="23">
        <f t="shared" ref="I16:J16" si="2">SUM(I13:I15)</f>
        <v>0</v>
      </c>
      <c r="J16" s="24">
        <f t="shared" si="2"/>
        <v>160000</v>
      </c>
      <c r="K16" s="20" t="s">
        <v>48</v>
      </c>
      <c r="L16" s="33" t="s">
        <v>31</v>
      </c>
      <c r="M16" s="21"/>
    </row>
    <row r="17" spans="1:12" ht="17.2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-0.1*J16</f>
        <v>-16000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144000</v>
      </c>
    </row>
    <row r="20" spans="1:12" ht="15.75" x14ac:dyDescent="0.25">
      <c r="A20" s="1">
        <v>2</v>
      </c>
      <c r="B20" s="14" t="s">
        <v>37</v>
      </c>
      <c r="C20" s="9" t="s">
        <v>27</v>
      </c>
      <c r="D20" s="28" t="s">
        <v>36</v>
      </c>
      <c r="E20" s="12">
        <v>50000</v>
      </c>
      <c r="F20" s="69"/>
      <c r="G20" s="69"/>
      <c r="H20" s="69"/>
      <c r="I20" s="69"/>
      <c r="J20" s="69"/>
      <c r="K20" s="69"/>
      <c r="L20" s="69"/>
    </row>
    <row r="21" spans="1:12" x14ac:dyDescent="0.25">
      <c r="A21" s="70" t="s">
        <v>39</v>
      </c>
      <c r="B21" s="70"/>
      <c r="C21" s="70"/>
      <c r="D21" s="70"/>
      <c r="E21" s="70"/>
      <c r="F21" s="71"/>
      <c r="G21" s="71"/>
      <c r="H21" s="71"/>
      <c r="I21" s="71"/>
      <c r="J21" s="71"/>
      <c r="K21" s="71"/>
      <c r="L21" s="71"/>
    </row>
    <row r="22" spans="1:12" x14ac:dyDescent="0.25">
      <c r="A22" s="65" t="s">
        <v>40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2" x14ac:dyDescent="0.25">
      <c r="F23" s="18"/>
      <c r="H23" s="18"/>
    </row>
    <row r="24" spans="1:12" x14ac:dyDescent="0.25">
      <c r="A24" s="65" t="s">
        <v>47</v>
      </c>
      <c r="B24" s="65"/>
      <c r="C24" s="65"/>
      <c r="D24" s="65"/>
      <c r="E24" s="65"/>
      <c r="F24" s="65"/>
      <c r="G24" s="65"/>
      <c r="H24" s="65"/>
    </row>
    <row r="25" spans="1:12" x14ac:dyDescent="0.25">
      <c r="F25" s="18"/>
    </row>
    <row r="26" spans="1:12" x14ac:dyDescent="0.25">
      <c r="F26" s="18"/>
    </row>
  </sheetData>
  <mergeCells count="14">
    <mergeCell ref="A10:L10"/>
    <mergeCell ref="A4:L4"/>
    <mergeCell ref="C6:I6"/>
    <mergeCell ref="J6:K6"/>
    <mergeCell ref="F7:L7"/>
    <mergeCell ref="A9:L9"/>
    <mergeCell ref="A24:H24"/>
    <mergeCell ref="A22:L22"/>
    <mergeCell ref="K11:L11"/>
    <mergeCell ref="A16:D16"/>
    <mergeCell ref="A17:I17"/>
    <mergeCell ref="A18:I18"/>
    <mergeCell ref="F20:L20"/>
    <mergeCell ref="A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49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30"/>
    </row>
    <row r="7" spans="1:14" ht="18.75" x14ac:dyDescent="0.3">
      <c r="D7" s="30" t="s">
        <v>23</v>
      </c>
      <c r="E7" s="30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30"/>
      <c r="E8" s="30"/>
      <c r="F8" s="30"/>
      <c r="G8" s="30"/>
      <c r="H8" s="30"/>
      <c r="I8" s="30"/>
      <c r="J8" s="30"/>
      <c r="K8" s="29"/>
      <c r="L8" s="29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 t="s">
        <v>34</v>
      </c>
      <c r="C13" s="9" t="s">
        <v>26</v>
      </c>
      <c r="D13" s="31" t="s">
        <v>35</v>
      </c>
      <c r="E13" s="12">
        <v>50000</v>
      </c>
      <c r="F13" s="12">
        <v>230000</v>
      </c>
      <c r="G13" s="12">
        <v>30000</v>
      </c>
      <c r="H13" s="12">
        <v>50000</v>
      </c>
      <c r="I13" s="7"/>
      <c r="J13" s="32">
        <f>H13+I13</f>
        <v>50000</v>
      </c>
      <c r="K13" s="20" t="s">
        <v>50</v>
      </c>
      <c r="L13" s="32" t="s">
        <v>41</v>
      </c>
      <c r="N13" s="18"/>
    </row>
    <row r="14" spans="1:14" ht="20.25" customHeight="1" x14ac:dyDescent="0.25">
      <c r="A14" s="1">
        <v>2</v>
      </c>
      <c r="B14" s="14" t="s">
        <v>37</v>
      </c>
      <c r="C14" s="9" t="s">
        <v>27</v>
      </c>
      <c r="D14" s="31" t="s">
        <v>38</v>
      </c>
      <c r="E14" s="12">
        <v>50000</v>
      </c>
      <c r="F14" s="12">
        <v>20000</v>
      </c>
      <c r="G14" s="12">
        <v>20000</v>
      </c>
      <c r="H14" s="12">
        <v>50000</v>
      </c>
      <c r="I14" s="25"/>
      <c r="J14" s="32">
        <f t="shared" ref="J14:J15" si="0">H14+I14</f>
        <v>50000</v>
      </c>
      <c r="K14" s="20" t="s">
        <v>50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9" t="s">
        <v>30</v>
      </c>
      <c r="D15" s="31" t="s">
        <v>29</v>
      </c>
      <c r="E15" s="12">
        <v>60000</v>
      </c>
      <c r="F15" s="12">
        <v>60000</v>
      </c>
      <c r="G15" s="12">
        <v>60000</v>
      </c>
      <c r="H15" s="12"/>
      <c r="I15" s="7"/>
      <c r="J15" s="32">
        <f t="shared" si="0"/>
        <v>0</v>
      </c>
      <c r="K15" s="20"/>
      <c r="L15" s="32"/>
    </row>
    <row r="16" spans="1:14" ht="24.75" customHeight="1" x14ac:dyDescent="0.25">
      <c r="A16" s="67" t="s">
        <v>20</v>
      </c>
      <c r="B16" s="67"/>
      <c r="C16" s="67"/>
      <c r="D16" s="67"/>
      <c r="E16" s="19">
        <f>SUM(E13:E15)</f>
        <v>160000</v>
      </c>
      <c r="F16" s="19">
        <f t="shared" ref="F16:G16" si="1">SUM(F13:F15)</f>
        <v>310000</v>
      </c>
      <c r="G16" s="23">
        <f t="shared" si="1"/>
        <v>110000</v>
      </c>
      <c r="H16" s="23">
        <f>SUM(H13:H15)</f>
        <v>100000</v>
      </c>
      <c r="I16" s="23">
        <f t="shared" ref="I16:J16" si="2">SUM(I13:I15)</f>
        <v>0</v>
      </c>
      <c r="J16" s="23">
        <f t="shared" si="2"/>
        <v>100000</v>
      </c>
      <c r="K16" s="20" t="s">
        <v>52</v>
      </c>
      <c r="L16" s="24" t="s">
        <v>31</v>
      </c>
      <c r="M16" s="21"/>
    </row>
    <row r="17" spans="1:12" ht="17.2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-10000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J16+J17</f>
        <v>90000</v>
      </c>
    </row>
    <row r="20" spans="1:12" ht="15.75" x14ac:dyDescent="0.25">
      <c r="A20" s="1">
        <v>2</v>
      </c>
      <c r="B20" s="14" t="s">
        <v>37</v>
      </c>
      <c r="C20" s="9" t="s">
        <v>27</v>
      </c>
      <c r="D20" s="31" t="s">
        <v>36</v>
      </c>
      <c r="E20" s="12">
        <v>50000</v>
      </c>
      <c r="F20" s="69"/>
      <c r="G20" s="69"/>
      <c r="H20" s="69"/>
      <c r="I20" s="69"/>
      <c r="J20" s="69"/>
      <c r="K20" s="69"/>
      <c r="L20" s="69"/>
    </row>
    <row r="21" spans="1:12" x14ac:dyDescent="0.25">
      <c r="A21" s="70" t="s">
        <v>39</v>
      </c>
      <c r="B21" s="70"/>
      <c r="C21" s="70"/>
      <c r="D21" s="70"/>
      <c r="E21" s="70"/>
      <c r="F21" s="71"/>
      <c r="G21" s="71"/>
      <c r="H21" s="71"/>
      <c r="I21" s="71"/>
      <c r="J21" s="71"/>
      <c r="K21" s="71"/>
      <c r="L21" s="71"/>
    </row>
    <row r="22" spans="1:12" x14ac:dyDescent="0.25">
      <c r="A22" s="65" t="s">
        <v>40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</row>
    <row r="23" spans="1:12" x14ac:dyDescent="0.25">
      <c r="F23" s="18"/>
      <c r="H23" s="18"/>
    </row>
    <row r="24" spans="1:12" x14ac:dyDescent="0.25">
      <c r="A24" s="65" t="s">
        <v>47</v>
      </c>
      <c r="B24" s="65"/>
      <c r="C24" s="65"/>
      <c r="D24" s="65"/>
      <c r="E24" s="65"/>
      <c r="F24" s="65"/>
      <c r="G24" s="65"/>
      <c r="H24" s="65"/>
    </row>
    <row r="25" spans="1:12" x14ac:dyDescent="0.25">
      <c r="F25" s="18"/>
    </row>
    <row r="26" spans="1:12" x14ac:dyDescent="0.25">
      <c r="F26" s="18"/>
    </row>
  </sheetData>
  <mergeCells count="14">
    <mergeCell ref="A10:L10"/>
    <mergeCell ref="A4:L4"/>
    <mergeCell ref="C6:I6"/>
    <mergeCell ref="J6:K6"/>
    <mergeCell ref="F7:L7"/>
    <mergeCell ref="A9:L9"/>
    <mergeCell ref="A22:L22"/>
    <mergeCell ref="A24:H24"/>
    <mergeCell ref="K11:L11"/>
    <mergeCell ref="A16:D16"/>
    <mergeCell ref="A17:I17"/>
    <mergeCell ref="A18:I18"/>
    <mergeCell ref="F20:L20"/>
    <mergeCell ref="A21:L21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A18" sqref="A18:I1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51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35"/>
    </row>
    <row r="7" spans="1:14" ht="18.75" x14ac:dyDescent="0.3">
      <c r="D7" s="35" t="s">
        <v>23</v>
      </c>
      <c r="E7" s="35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35"/>
      <c r="E8" s="35"/>
      <c r="F8" s="35"/>
      <c r="G8" s="35"/>
      <c r="H8" s="35"/>
      <c r="I8" s="35"/>
      <c r="J8" s="35"/>
      <c r="K8" s="34"/>
      <c r="L8" s="34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 t="s">
        <v>34</v>
      </c>
      <c r="C13" s="9" t="s">
        <v>26</v>
      </c>
      <c r="D13" s="36" t="s">
        <v>53</v>
      </c>
      <c r="E13" s="12">
        <v>50000</v>
      </c>
      <c r="F13" s="12">
        <v>230000</v>
      </c>
      <c r="G13" s="12">
        <v>30000</v>
      </c>
      <c r="H13" s="12">
        <v>50000</v>
      </c>
      <c r="I13" s="7">
        <v>50000</v>
      </c>
      <c r="J13" s="32">
        <f>H13+I13</f>
        <v>100000</v>
      </c>
      <c r="K13" s="20" t="s">
        <v>59</v>
      </c>
      <c r="L13" s="32" t="s">
        <v>33</v>
      </c>
      <c r="N13" s="18"/>
    </row>
    <row r="14" spans="1:14" ht="20.25" customHeight="1" x14ac:dyDescent="0.25">
      <c r="A14" s="1">
        <v>2</v>
      </c>
      <c r="B14" s="14" t="s">
        <v>37</v>
      </c>
      <c r="C14" s="9" t="s">
        <v>27</v>
      </c>
      <c r="D14" s="36" t="s">
        <v>54</v>
      </c>
      <c r="E14" s="12">
        <v>50000</v>
      </c>
      <c r="F14" s="12">
        <v>20000</v>
      </c>
      <c r="G14" s="12">
        <v>20000</v>
      </c>
      <c r="H14" s="12">
        <v>50000</v>
      </c>
      <c r="I14" s="25"/>
      <c r="J14" s="32">
        <f>H14+I14</f>
        <v>50000</v>
      </c>
      <c r="K14" s="20" t="s">
        <v>56</v>
      </c>
      <c r="L14" s="32" t="s">
        <v>57</v>
      </c>
    </row>
    <row r="15" spans="1:14" ht="20.25" customHeight="1" x14ac:dyDescent="0.25">
      <c r="A15" s="1">
        <v>3</v>
      </c>
      <c r="B15" s="3" t="s">
        <v>28</v>
      </c>
      <c r="C15" s="9" t="s">
        <v>30</v>
      </c>
      <c r="D15" s="36" t="s">
        <v>55</v>
      </c>
      <c r="E15" s="12">
        <v>60000</v>
      </c>
      <c r="F15" s="12">
        <v>126000</v>
      </c>
      <c r="G15" s="12">
        <v>66000</v>
      </c>
      <c r="H15" s="12"/>
      <c r="I15" s="7"/>
      <c r="J15" s="32">
        <f>H15+I15</f>
        <v>0</v>
      </c>
      <c r="K15" s="20"/>
      <c r="L15" s="32"/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160000</v>
      </c>
      <c r="F16" s="19">
        <f t="shared" ref="F16:G16" si="0">SUM(F13:F15)</f>
        <v>376000</v>
      </c>
      <c r="G16" s="23">
        <f t="shared" si="0"/>
        <v>116000</v>
      </c>
      <c r="H16" s="23">
        <f>SUM(H13:H15)</f>
        <v>100000</v>
      </c>
      <c r="I16" s="23">
        <f t="shared" ref="I16:J16" si="1">SUM(I13:I15)</f>
        <v>50000</v>
      </c>
      <c r="J16" s="19">
        <f t="shared" si="1"/>
        <v>150000</v>
      </c>
      <c r="K16" s="20" t="s">
        <v>60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-15000</v>
      </c>
    </row>
    <row r="18" spans="1:12" ht="15.75" customHeight="1" x14ac:dyDescent="0.3">
      <c r="A18" s="79" t="s">
        <v>61</v>
      </c>
      <c r="B18" s="80"/>
      <c r="C18" s="80"/>
      <c r="D18" s="80"/>
      <c r="E18" s="80"/>
      <c r="F18" s="80"/>
      <c r="G18" s="80"/>
      <c r="H18" s="80"/>
      <c r="I18" s="81"/>
      <c r="J18" s="32">
        <v>-100000</v>
      </c>
    </row>
    <row r="19" spans="1:12" ht="17.25" customHeight="1" x14ac:dyDescent="0.3">
      <c r="A19" s="68" t="s">
        <v>19</v>
      </c>
      <c r="B19" s="68"/>
      <c r="C19" s="68"/>
      <c r="D19" s="68"/>
      <c r="E19" s="68"/>
      <c r="F19" s="68"/>
      <c r="G19" s="68"/>
      <c r="H19" s="68"/>
      <c r="I19" s="68"/>
      <c r="J19" s="24">
        <f>SUM(J16:J18)</f>
        <v>35000</v>
      </c>
    </row>
    <row r="20" spans="1:12" ht="8.25" customHeight="1" x14ac:dyDescent="0.3">
      <c r="A20" s="39"/>
      <c r="B20" s="39"/>
      <c r="C20" s="39"/>
      <c r="D20" s="39"/>
      <c r="E20" s="39"/>
      <c r="F20" s="39"/>
      <c r="G20" s="39"/>
      <c r="H20" s="39"/>
      <c r="I20" s="39"/>
      <c r="J20" s="40"/>
    </row>
    <row r="21" spans="1:12" x14ac:dyDescent="0.25">
      <c r="A21" s="65" t="s">
        <v>47</v>
      </c>
      <c r="B21" s="65"/>
      <c r="C21" s="65"/>
      <c r="D21" s="65"/>
      <c r="E21" s="65"/>
      <c r="F21" s="65"/>
      <c r="G21" s="65"/>
      <c r="H21" s="65"/>
    </row>
    <row r="22" spans="1:12" ht="6" customHeight="1" x14ac:dyDescent="0.25">
      <c r="F22" s="18"/>
    </row>
    <row r="23" spans="1:12" ht="18.75" customHeight="1" x14ac:dyDescent="0.25">
      <c r="A23" s="1">
        <v>1</v>
      </c>
      <c r="B23" s="22" t="s">
        <v>34</v>
      </c>
      <c r="C23" s="9" t="s">
        <v>26</v>
      </c>
      <c r="D23" s="36" t="s">
        <v>53</v>
      </c>
      <c r="E23" s="76" t="s">
        <v>58</v>
      </c>
      <c r="F23" s="77"/>
      <c r="G23" s="77"/>
      <c r="H23" s="77"/>
      <c r="I23" s="77"/>
      <c r="J23" s="77"/>
      <c r="K23" s="77"/>
      <c r="L23" s="78"/>
    </row>
  </sheetData>
  <mergeCells count="13">
    <mergeCell ref="E23:L23"/>
    <mergeCell ref="A18:I18"/>
    <mergeCell ref="A10:L10"/>
    <mergeCell ref="A4:L4"/>
    <mergeCell ref="C6:I6"/>
    <mergeCell ref="J6:K6"/>
    <mergeCell ref="F7:L7"/>
    <mergeCell ref="A9:L9"/>
    <mergeCell ref="A21:H21"/>
    <mergeCell ref="K11:L11"/>
    <mergeCell ref="A16:D16"/>
    <mergeCell ref="A17:I17"/>
    <mergeCell ref="A19:I1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L24" sqref="L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62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38"/>
    </row>
    <row r="7" spans="1:14" ht="18.75" x14ac:dyDescent="0.3">
      <c r="D7" s="38" t="s">
        <v>23</v>
      </c>
      <c r="E7" s="38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38"/>
      <c r="E8" s="38"/>
      <c r="F8" s="38"/>
      <c r="G8" s="38"/>
      <c r="H8" s="38"/>
      <c r="I8" s="38"/>
      <c r="J8" s="38"/>
      <c r="K8" s="37"/>
      <c r="L8" s="37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12"/>
      <c r="F13" s="12"/>
      <c r="G13" s="12"/>
      <c r="H13" s="12"/>
      <c r="I13" s="7"/>
      <c r="J13" s="32"/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12">
        <v>50000</v>
      </c>
      <c r="F14" s="12">
        <v>25000</v>
      </c>
      <c r="G14" s="12">
        <v>25000</v>
      </c>
      <c r="H14" s="12">
        <v>50000</v>
      </c>
      <c r="I14" s="25"/>
      <c r="J14" s="32">
        <f>H14+I14</f>
        <v>50000</v>
      </c>
      <c r="K14" s="20" t="s">
        <v>66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12">
        <v>60000</v>
      </c>
      <c r="F15" s="12">
        <v>192000</v>
      </c>
      <c r="G15" s="12">
        <v>72000</v>
      </c>
      <c r="H15" s="12">
        <v>60000</v>
      </c>
      <c r="I15" s="7">
        <v>60000</v>
      </c>
      <c r="J15" s="32">
        <f>H15+I15</f>
        <v>120000</v>
      </c>
      <c r="K15" s="20" t="s">
        <v>63</v>
      </c>
      <c r="L15" s="32" t="s">
        <v>41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0">SUM(F13:F15)</f>
        <v>217000</v>
      </c>
      <c r="G16" s="23">
        <f t="shared" si="0"/>
        <v>97000</v>
      </c>
      <c r="H16" s="23">
        <f>SUM(H13:H15)</f>
        <v>110000</v>
      </c>
      <c r="I16" s="23">
        <f t="shared" ref="I16:J16" si="1">SUM(I13:I15)</f>
        <v>60000</v>
      </c>
      <c r="J16" s="24">
        <f t="shared" si="1"/>
        <v>170000</v>
      </c>
      <c r="K16" s="20" t="s">
        <v>67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-17000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J16+J17</f>
        <v>153000</v>
      </c>
    </row>
    <row r="19" spans="1:12" ht="8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</row>
    <row r="20" spans="1:12" ht="18.75" customHeight="1" x14ac:dyDescent="0.25">
      <c r="A20" s="1">
        <v>1</v>
      </c>
      <c r="B20" s="22" t="s">
        <v>34</v>
      </c>
      <c r="C20" s="9" t="s">
        <v>26</v>
      </c>
      <c r="D20" s="36" t="s">
        <v>53</v>
      </c>
      <c r="E20" s="76" t="s">
        <v>58</v>
      </c>
      <c r="F20" s="77"/>
      <c r="G20" s="77"/>
      <c r="H20" s="77"/>
      <c r="I20" s="77"/>
      <c r="J20" s="77"/>
      <c r="K20" s="77"/>
      <c r="L20" s="78"/>
    </row>
    <row r="22" spans="1:12" ht="15.75" x14ac:dyDescent="0.25">
      <c r="B22" s="14" t="s">
        <v>37</v>
      </c>
      <c r="C22" s="1" t="s">
        <v>27</v>
      </c>
      <c r="D22" s="36" t="s">
        <v>54</v>
      </c>
      <c r="F22" s="18"/>
    </row>
  </sheetData>
  <mergeCells count="11">
    <mergeCell ref="A10:L10"/>
    <mergeCell ref="A4:L4"/>
    <mergeCell ref="C6:I6"/>
    <mergeCell ref="J6:K6"/>
    <mergeCell ref="F7:L7"/>
    <mergeCell ref="A9:L9"/>
    <mergeCell ref="E20:L20"/>
    <mergeCell ref="K11:L11"/>
    <mergeCell ref="A16:D16"/>
    <mergeCell ref="A17:I17"/>
    <mergeCell ref="A18:I18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68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42"/>
    </row>
    <row r="7" spans="1:14" ht="18.75" x14ac:dyDescent="0.3">
      <c r="D7" s="42" t="s">
        <v>23</v>
      </c>
      <c r="E7" s="42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42"/>
      <c r="E8" s="42"/>
      <c r="F8" s="42"/>
      <c r="G8" s="42"/>
      <c r="H8" s="42"/>
      <c r="I8" s="42"/>
      <c r="J8" s="42"/>
      <c r="K8" s="41"/>
      <c r="L8" s="41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12"/>
      <c r="F13" s="12"/>
      <c r="G13" s="12"/>
      <c r="H13" s="12"/>
      <c r="I13" s="7"/>
      <c r="J13" s="32">
        <f>SUM(H13:I13)</f>
        <v>0</v>
      </c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12">
        <v>50000</v>
      </c>
      <c r="F14" s="12">
        <v>25000</v>
      </c>
      <c r="G14" s="12">
        <v>25000</v>
      </c>
      <c r="H14" s="12">
        <v>50000</v>
      </c>
      <c r="I14" s="25"/>
      <c r="J14" s="32">
        <f t="shared" ref="J14:J15" si="0">SUM(H14:I14)</f>
        <v>50000</v>
      </c>
      <c r="K14" s="20" t="s">
        <v>69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12">
        <v>60000</v>
      </c>
      <c r="F15" s="12">
        <v>132000</v>
      </c>
      <c r="G15" s="12">
        <v>72000</v>
      </c>
      <c r="H15" s="12">
        <v>60000</v>
      </c>
      <c r="I15" s="12">
        <v>60000</v>
      </c>
      <c r="J15" s="32">
        <f t="shared" si="0"/>
        <v>120000</v>
      </c>
      <c r="K15" s="20" t="s">
        <v>70</v>
      </c>
      <c r="L15" s="32" t="s">
        <v>41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J16" si="1">SUM(F13:F15)</f>
        <v>157000</v>
      </c>
      <c r="G16" s="23">
        <f t="shared" si="1"/>
        <v>97000</v>
      </c>
      <c r="H16" s="24">
        <f t="shared" si="1"/>
        <v>110000</v>
      </c>
      <c r="I16" s="7">
        <f t="shared" si="1"/>
        <v>60000</v>
      </c>
      <c r="J16" s="24">
        <f t="shared" si="1"/>
        <v>170000</v>
      </c>
      <c r="K16" s="20" t="s">
        <v>71</v>
      </c>
      <c r="L16" s="24" t="s">
        <v>31</v>
      </c>
      <c r="M16" s="21"/>
    </row>
    <row r="17" spans="1:10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-17000</v>
      </c>
    </row>
    <row r="18" spans="1:10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153000</v>
      </c>
    </row>
    <row r="19" spans="1:10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</row>
    <row r="20" spans="1:10" ht="15.75" x14ac:dyDescent="0.25">
      <c r="B20" s="14" t="s">
        <v>37</v>
      </c>
      <c r="C20" s="1" t="s">
        <v>27</v>
      </c>
      <c r="D20" s="36" t="s">
        <v>54</v>
      </c>
      <c r="F20" s="18"/>
    </row>
  </sheetData>
  <mergeCells count="10"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M24" sqref="M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72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44"/>
    </row>
    <row r="7" spans="1:14" ht="18.75" x14ac:dyDescent="0.3">
      <c r="D7" s="44" t="s">
        <v>23</v>
      </c>
      <c r="E7" s="44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44"/>
      <c r="E8" s="44"/>
      <c r="F8" s="44"/>
      <c r="G8" s="44"/>
      <c r="H8" s="44"/>
      <c r="I8" s="44"/>
      <c r="J8" s="44"/>
      <c r="K8" s="43"/>
      <c r="L8" s="43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12"/>
      <c r="F13" s="12"/>
      <c r="G13" s="12"/>
      <c r="H13" s="12"/>
      <c r="I13" s="7"/>
      <c r="J13" s="32">
        <f>SUM(H13:I13)</f>
        <v>0</v>
      </c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12">
        <v>50000</v>
      </c>
      <c r="F14" s="12">
        <v>25000</v>
      </c>
      <c r="G14" s="12">
        <v>25000</v>
      </c>
      <c r="H14" s="12">
        <v>50000</v>
      </c>
      <c r="I14" s="25"/>
      <c r="J14" s="32">
        <f t="shared" ref="J14:J16" si="0">SUM(H14:I14)</f>
        <v>50000</v>
      </c>
      <c r="K14" s="20" t="s">
        <v>73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12">
        <v>60000</v>
      </c>
      <c r="F15" s="12">
        <v>72000</v>
      </c>
      <c r="G15" s="12">
        <v>72000</v>
      </c>
      <c r="H15" s="12">
        <v>60000</v>
      </c>
      <c r="I15" s="12"/>
      <c r="J15" s="32">
        <f t="shared" si="0"/>
        <v>60000</v>
      </c>
      <c r="K15" s="20" t="s">
        <v>74</v>
      </c>
      <c r="L15" s="32" t="s">
        <v>41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I16" si="1">SUM(F13:F15)</f>
        <v>97000</v>
      </c>
      <c r="G16" s="23">
        <f t="shared" si="1"/>
        <v>97000</v>
      </c>
      <c r="H16" s="23">
        <f t="shared" si="1"/>
        <v>110000</v>
      </c>
      <c r="I16" s="23">
        <f t="shared" si="1"/>
        <v>0</v>
      </c>
      <c r="J16" s="32">
        <f t="shared" si="0"/>
        <v>110000</v>
      </c>
      <c r="K16" s="20" t="s">
        <v>76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-11000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99000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7.25" customHeight="1" x14ac:dyDescent="0.25">
      <c r="A20" s="83" t="s">
        <v>28</v>
      </c>
      <c r="B20" s="83"/>
      <c r="C20" s="1" t="s">
        <v>30</v>
      </c>
      <c r="D20" s="36" t="s">
        <v>55</v>
      </c>
      <c r="E20" s="12">
        <v>60000</v>
      </c>
      <c r="F20" s="12">
        <v>72000</v>
      </c>
      <c r="G20" s="12">
        <v>72000</v>
      </c>
      <c r="H20" s="82">
        <v>120000</v>
      </c>
      <c r="I20" s="82"/>
      <c r="J20" s="32">
        <f t="shared" ref="J20" si="2">SUM(H20:I20)</f>
        <v>120000</v>
      </c>
      <c r="K20" s="20" t="s">
        <v>74</v>
      </c>
      <c r="L20" s="32" t="s">
        <v>41</v>
      </c>
    </row>
    <row r="21" spans="1:12" ht="17.25" customHeight="1" x14ac:dyDescent="0.3">
      <c r="A21" s="86" t="s">
        <v>78</v>
      </c>
      <c r="B21" s="86"/>
      <c r="C21" s="86"/>
      <c r="D21" s="86"/>
      <c r="E21" s="87"/>
      <c r="F21" s="12">
        <v>-60000</v>
      </c>
      <c r="G21" s="63" t="s">
        <v>75</v>
      </c>
      <c r="H21" s="63"/>
      <c r="I21" s="63"/>
      <c r="J21" s="63"/>
      <c r="K21" s="20" t="s">
        <v>74</v>
      </c>
      <c r="L21" s="32" t="s">
        <v>41</v>
      </c>
    </row>
    <row r="22" spans="1:12" ht="15.75" x14ac:dyDescent="0.25">
      <c r="A22" s="84" t="s">
        <v>37</v>
      </c>
      <c r="B22" s="85"/>
      <c r="C22" s="1" t="s">
        <v>27</v>
      </c>
      <c r="D22" s="36" t="s">
        <v>54</v>
      </c>
      <c r="F22" s="18"/>
    </row>
  </sheetData>
  <mergeCells count="15">
    <mergeCell ref="G21:J21"/>
    <mergeCell ref="H20:I20"/>
    <mergeCell ref="A20:B20"/>
    <mergeCell ref="A22:B22"/>
    <mergeCell ref="A21:E21"/>
    <mergeCell ref="K11:L11"/>
    <mergeCell ref="A16:D16"/>
    <mergeCell ref="A17:I17"/>
    <mergeCell ref="A18:I18"/>
    <mergeCell ref="A4:L4"/>
    <mergeCell ref="C6:I6"/>
    <mergeCell ref="J6:K6"/>
    <mergeCell ref="F7:L7"/>
    <mergeCell ref="A9:L9"/>
    <mergeCell ref="A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M18" sqref="M1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77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45"/>
    </row>
    <row r="7" spans="1:14" ht="18.75" x14ac:dyDescent="0.3">
      <c r="D7" s="45" t="s">
        <v>23</v>
      </c>
      <c r="E7" s="45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45"/>
      <c r="E8" s="45"/>
      <c r="F8" s="45"/>
      <c r="G8" s="45"/>
      <c r="H8" s="45"/>
      <c r="I8" s="45"/>
      <c r="J8" s="45"/>
      <c r="K8" s="46"/>
      <c r="L8" s="46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12"/>
      <c r="F13" s="12"/>
      <c r="G13" s="12"/>
      <c r="H13" s="12"/>
      <c r="I13" s="7"/>
      <c r="J13" s="32">
        <f>H13+I13</f>
        <v>0</v>
      </c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12">
        <v>50000</v>
      </c>
      <c r="F14" s="12">
        <v>25000</v>
      </c>
      <c r="G14" s="12">
        <v>25000</v>
      </c>
      <c r="H14" s="12">
        <v>50000</v>
      </c>
      <c r="I14" s="25"/>
      <c r="J14" s="32">
        <f>H14+I14</f>
        <v>50000</v>
      </c>
      <c r="K14" s="20" t="s">
        <v>79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12">
        <v>60000</v>
      </c>
      <c r="F15" s="12"/>
      <c r="G15" s="12"/>
      <c r="H15" s="12"/>
      <c r="I15" s="12"/>
      <c r="J15" s="32">
        <f>H15+I15</f>
        <v>0</v>
      </c>
      <c r="K15" s="20"/>
      <c r="L15" s="32"/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0">SUM(F13:F15)</f>
        <v>25000</v>
      </c>
      <c r="G16" s="23">
        <f t="shared" si="0"/>
        <v>25000</v>
      </c>
      <c r="H16" s="23">
        <f>SUM(H13:H15)</f>
        <v>50000</v>
      </c>
      <c r="I16" s="23">
        <f t="shared" ref="I16:J16" si="1">SUM(I13:I15)</f>
        <v>0</v>
      </c>
      <c r="J16" s="23">
        <f t="shared" si="1"/>
        <v>50000</v>
      </c>
      <c r="K16" s="20" t="s">
        <v>80</v>
      </c>
      <c r="L16" s="24"/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-5000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45000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5.75" x14ac:dyDescent="0.25">
      <c r="A20" s="84" t="s">
        <v>37</v>
      </c>
      <c r="B20" s="85"/>
      <c r="C20" s="1" t="s">
        <v>27</v>
      </c>
      <c r="D20" s="36" t="s">
        <v>54</v>
      </c>
      <c r="F20" s="18"/>
    </row>
  </sheetData>
  <mergeCells count="11">
    <mergeCell ref="A20:B20"/>
    <mergeCell ref="K11:L11"/>
    <mergeCell ref="A16:D16"/>
    <mergeCell ref="A17:I17"/>
    <mergeCell ref="A18:I18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73" t="s">
        <v>81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</row>
    <row r="5" spans="1:14" ht="10.5" customHeight="1" x14ac:dyDescent="0.3">
      <c r="E5" s="5"/>
      <c r="I5" s="5"/>
    </row>
    <row r="6" spans="1:14" ht="27" customHeight="1" x14ac:dyDescent="0.4">
      <c r="C6" s="74" t="s">
        <v>21</v>
      </c>
      <c r="D6" s="74"/>
      <c r="E6" s="74"/>
      <c r="F6" s="74"/>
      <c r="G6" s="74"/>
      <c r="H6" s="74"/>
      <c r="I6" s="74"/>
      <c r="J6" s="72" t="s">
        <v>22</v>
      </c>
      <c r="K6" s="72"/>
      <c r="L6" s="47"/>
    </row>
    <row r="7" spans="1:14" ht="18.75" x14ac:dyDescent="0.3">
      <c r="D7" s="47" t="s">
        <v>23</v>
      </c>
      <c r="E7" s="47"/>
      <c r="F7" s="75" t="s">
        <v>24</v>
      </c>
      <c r="G7" s="75"/>
      <c r="H7" s="75"/>
      <c r="I7" s="75"/>
      <c r="J7" s="75"/>
      <c r="K7" s="75"/>
      <c r="L7" s="75"/>
    </row>
    <row r="8" spans="1:14" ht="9" customHeight="1" x14ac:dyDescent="0.3">
      <c r="A8" s="4"/>
      <c r="D8" s="47"/>
      <c r="E8" s="47"/>
      <c r="F8" s="47"/>
      <c r="G8" s="47"/>
      <c r="H8" s="47"/>
      <c r="I8" s="47"/>
      <c r="J8" s="47"/>
      <c r="K8" s="48"/>
      <c r="L8" s="48"/>
    </row>
    <row r="9" spans="1:14" ht="18.75" customHeight="1" x14ac:dyDescent="0.3">
      <c r="A9" s="72" t="s">
        <v>25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</row>
    <row r="10" spans="1:14" ht="18.75" customHeight="1" x14ac:dyDescent="0.3">
      <c r="A10" s="72" t="s">
        <v>32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</row>
    <row r="11" spans="1:14" ht="6.75" customHeight="1" x14ac:dyDescent="0.3">
      <c r="K11" s="66"/>
      <c r="L11" s="66"/>
    </row>
    <row r="12" spans="1:14" x14ac:dyDescent="0.25">
      <c r="A12" s="6" t="s">
        <v>0</v>
      </c>
      <c r="B12" s="2" t="s">
        <v>1</v>
      </c>
      <c r="C12" s="2" t="s">
        <v>10</v>
      </c>
      <c r="D12" s="2" t="s">
        <v>9</v>
      </c>
      <c r="E12" s="2" t="s">
        <v>2</v>
      </c>
      <c r="F12" s="2" t="s">
        <v>3</v>
      </c>
      <c r="G12" s="13" t="s">
        <v>15</v>
      </c>
      <c r="H12" s="11" t="s">
        <v>8</v>
      </c>
      <c r="I12" s="2" t="s">
        <v>5</v>
      </c>
      <c r="J12" s="10" t="s">
        <v>4</v>
      </c>
      <c r="K12" s="2" t="s">
        <v>7</v>
      </c>
      <c r="L12" s="10" t="s">
        <v>14</v>
      </c>
      <c r="N12" s="18"/>
    </row>
    <row r="13" spans="1:14" ht="20.25" customHeight="1" x14ac:dyDescent="0.25">
      <c r="A13" s="1">
        <v>1</v>
      </c>
      <c r="B13" s="22"/>
      <c r="C13" s="1" t="s">
        <v>26</v>
      </c>
      <c r="D13" s="36"/>
      <c r="E13" s="49"/>
      <c r="F13" s="49"/>
      <c r="G13" s="49"/>
      <c r="H13" s="49"/>
      <c r="I13" s="7"/>
      <c r="J13" s="32">
        <f>SUM(H13:I13)</f>
        <v>0</v>
      </c>
      <c r="K13" s="20"/>
      <c r="L13" s="32"/>
      <c r="N13" s="18"/>
    </row>
    <row r="14" spans="1:14" ht="20.25" customHeight="1" x14ac:dyDescent="0.25">
      <c r="A14" s="1">
        <v>2</v>
      </c>
      <c r="B14" s="14" t="s">
        <v>64</v>
      </c>
      <c r="C14" s="1" t="s">
        <v>27</v>
      </c>
      <c r="D14" s="36" t="s">
        <v>65</v>
      </c>
      <c r="E14" s="49">
        <v>50000</v>
      </c>
      <c r="F14" s="49">
        <v>25000</v>
      </c>
      <c r="G14" s="49">
        <v>25000</v>
      </c>
      <c r="H14" s="49">
        <v>50000</v>
      </c>
      <c r="I14" s="25"/>
      <c r="J14" s="32">
        <f t="shared" ref="J14:J16" si="0">SUM(H14:I14)</f>
        <v>50000</v>
      </c>
      <c r="K14" s="20" t="s">
        <v>84</v>
      </c>
      <c r="L14" s="32" t="s">
        <v>41</v>
      </c>
    </row>
    <row r="15" spans="1:14" ht="20.25" customHeight="1" x14ac:dyDescent="0.25">
      <c r="A15" s="1">
        <v>3</v>
      </c>
      <c r="B15" s="3" t="s">
        <v>28</v>
      </c>
      <c r="C15" s="1" t="s">
        <v>30</v>
      </c>
      <c r="D15" s="36" t="s">
        <v>55</v>
      </c>
      <c r="E15" s="49">
        <v>60000</v>
      </c>
      <c r="F15" s="49">
        <v>66000</v>
      </c>
      <c r="G15" s="49">
        <v>6000</v>
      </c>
      <c r="H15" s="49">
        <v>60000</v>
      </c>
      <c r="I15" s="49">
        <v>60000</v>
      </c>
      <c r="J15" s="32">
        <f t="shared" si="0"/>
        <v>120000</v>
      </c>
      <c r="K15" s="20" t="s">
        <v>82</v>
      </c>
      <c r="L15" s="32" t="s">
        <v>83</v>
      </c>
    </row>
    <row r="16" spans="1:14" ht="18.75" customHeight="1" x14ac:dyDescent="0.25">
      <c r="A16" s="67" t="s">
        <v>20</v>
      </c>
      <c r="B16" s="67"/>
      <c r="C16" s="67"/>
      <c r="D16" s="67"/>
      <c r="E16" s="19">
        <f>SUM(E13:E15)</f>
        <v>110000</v>
      </c>
      <c r="F16" s="19">
        <f t="shared" ref="F16:G16" si="1">SUM(F13:F15)</f>
        <v>91000</v>
      </c>
      <c r="G16" s="23">
        <f t="shared" si="1"/>
        <v>31000</v>
      </c>
      <c r="H16" s="24">
        <f>SUM(H13:H15)</f>
        <v>110000</v>
      </c>
      <c r="I16" s="19">
        <f>SUM(I13:I15)</f>
        <v>60000</v>
      </c>
      <c r="J16" s="24">
        <f t="shared" si="0"/>
        <v>170000</v>
      </c>
      <c r="K16" s="20" t="s">
        <v>85</v>
      </c>
      <c r="L16" s="24" t="s">
        <v>31</v>
      </c>
      <c r="M16" s="21"/>
    </row>
    <row r="17" spans="1:12" ht="15.75" customHeight="1" x14ac:dyDescent="0.3">
      <c r="A17" s="68" t="s">
        <v>18</v>
      </c>
      <c r="B17" s="68"/>
      <c r="C17" s="68"/>
      <c r="D17" s="68"/>
      <c r="E17" s="68"/>
      <c r="F17" s="68"/>
      <c r="G17" s="68"/>
      <c r="H17" s="68"/>
      <c r="I17" s="68"/>
      <c r="J17" s="32">
        <f>-J16*0.1</f>
        <v>-17000</v>
      </c>
    </row>
    <row r="18" spans="1:12" ht="17.25" customHeight="1" x14ac:dyDescent="0.3">
      <c r="A18" s="68" t="s">
        <v>19</v>
      </c>
      <c r="B18" s="68"/>
      <c r="C18" s="68"/>
      <c r="D18" s="68"/>
      <c r="E18" s="68"/>
      <c r="F18" s="68"/>
      <c r="G18" s="68"/>
      <c r="H18" s="68"/>
      <c r="I18" s="68"/>
      <c r="J18" s="24">
        <f>SUM(J16:J17)</f>
        <v>153000</v>
      </c>
    </row>
    <row r="19" spans="1:12" ht="17.2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40"/>
      <c r="K19" s="21"/>
      <c r="L19" s="21"/>
    </row>
    <row r="20" spans="1:12" ht="15.75" x14ac:dyDescent="0.25">
      <c r="A20" s="84" t="s">
        <v>37</v>
      </c>
      <c r="B20" s="85"/>
      <c r="C20" s="1" t="s">
        <v>27</v>
      </c>
      <c r="D20" s="36" t="s">
        <v>54</v>
      </c>
      <c r="F20" s="18"/>
    </row>
  </sheetData>
  <mergeCells count="11">
    <mergeCell ref="K11:L11"/>
    <mergeCell ref="A16:D16"/>
    <mergeCell ref="A17:I17"/>
    <mergeCell ref="A18:I18"/>
    <mergeCell ref="A20:B20"/>
    <mergeCell ref="A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ETAT DES CAUTIONS</vt:lpstr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SIDIBE</cp:lastModifiedBy>
  <cp:lastPrinted>2021-09-17T09:37:57Z</cp:lastPrinted>
  <dcterms:created xsi:type="dcterms:W3CDTF">2013-02-10T07:37:00Z</dcterms:created>
  <dcterms:modified xsi:type="dcterms:W3CDTF">2021-12-11T09:14:15Z</dcterms:modified>
</cp:coreProperties>
</file>