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FOFANA KOURANIMA\FICHE D ENCAISSEMENT\"/>
    </mc:Choice>
  </mc:AlternateContent>
  <bookViews>
    <workbookView xWindow="0" yWindow="0" windowWidth="19200" windowHeight="11595" tabRatio="603" firstSheet="11" activeTab="15"/>
  </bookViews>
  <sheets>
    <sheet name="IMPOT ACADEMIE " sheetId="94" r:id="rId1"/>
    <sheet name="IMPOT ACADEMIE  (2)" sheetId="95" r:id="rId2"/>
    <sheet name="IMPOT 2018" sheetId="46" r:id="rId3"/>
    <sheet name="IMPOT ACADEMIE" sheetId="24" r:id="rId4"/>
    <sheet name="DECEMBRE 2020" sheetId="111" r:id="rId5"/>
    <sheet name="JANVIER 2021" sheetId="112" r:id="rId6"/>
    <sheet name="FEVRIER 2021" sheetId="113" r:id="rId7"/>
    <sheet name="MARS 2021" sheetId="115" r:id="rId8"/>
    <sheet name="AVRIL 2021" sheetId="116" r:id="rId9"/>
    <sheet name="MAI 2021" sheetId="117" r:id="rId10"/>
    <sheet name="JUIN 2021" sheetId="118" r:id="rId11"/>
    <sheet name="JUILLET 2021" sheetId="119" r:id="rId12"/>
    <sheet name="AOUT 2021" sheetId="120" r:id="rId13"/>
    <sheet name="SEPTEMBRE 2021" sheetId="121" r:id="rId14"/>
    <sheet name="OCTOBRE 2021" sheetId="122" r:id="rId15"/>
    <sheet name="NOVEMBRE 2021" sheetId="123" r:id="rId16"/>
  </sheets>
  <calcPr calcId="152511"/>
</workbook>
</file>

<file path=xl/calcChain.xml><?xml version="1.0" encoding="utf-8"?>
<calcChain xmlns="http://schemas.openxmlformats.org/spreadsheetml/2006/main">
  <c r="I14" i="123" l="1"/>
  <c r="H14" i="123"/>
  <c r="G14" i="123" l="1"/>
  <c r="F14" i="123"/>
  <c r="E14" i="123"/>
  <c r="J13" i="123"/>
  <c r="J12" i="123"/>
  <c r="J11" i="123"/>
  <c r="J10" i="123"/>
  <c r="J9" i="123"/>
  <c r="J8" i="123"/>
  <c r="J7" i="123"/>
  <c r="I14" i="122"/>
  <c r="J14" i="122"/>
  <c r="H14" i="122"/>
  <c r="J8" i="122"/>
  <c r="J9" i="122"/>
  <c r="J10" i="122"/>
  <c r="J11" i="122"/>
  <c r="J12" i="122"/>
  <c r="J13" i="122"/>
  <c r="J7" i="122"/>
  <c r="J14" i="123" l="1"/>
  <c r="G14" i="122"/>
  <c r="F14" i="122"/>
  <c r="E14" i="122"/>
  <c r="I14" i="121" l="1"/>
  <c r="H14" i="121"/>
  <c r="J11" i="121"/>
  <c r="J12" i="121"/>
  <c r="J13" i="121"/>
  <c r="J7" i="121"/>
  <c r="J8" i="121"/>
  <c r="J9" i="121"/>
  <c r="J14" i="121" l="1"/>
  <c r="G14" i="121"/>
  <c r="F14" i="121"/>
  <c r="E14" i="121"/>
  <c r="J10" i="121"/>
  <c r="H14" i="120" l="1"/>
  <c r="I14" i="120"/>
  <c r="J8" i="120"/>
  <c r="J9" i="120"/>
  <c r="J10" i="120"/>
  <c r="J14" i="120" s="1"/>
  <c r="J11" i="120"/>
  <c r="J12" i="120"/>
  <c r="J13" i="120"/>
  <c r="J7" i="120"/>
  <c r="J15" i="119" l="1"/>
  <c r="G14" i="120" l="1"/>
  <c r="F14" i="120"/>
  <c r="E14" i="120"/>
  <c r="J7" i="119" l="1"/>
  <c r="J8" i="119"/>
  <c r="J9" i="119"/>
  <c r="J10" i="119"/>
  <c r="J12" i="119"/>
  <c r="J13" i="119"/>
  <c r="J14" i="119"/>
  <c r="I15" i="119" l="1"/>
  <c r="H15" i="119"/>
  <c r="G15" i="119" l="1"/>
  <c r="F15" i="119"/>
  <c r="E15" i="119"/>
  <c r="J11" i="119"/>
  <c r="I15" i="118" l="1"/>
  <c r="H15" i="118"/>
  <c r="J11" i="118" l="1"/>
  <c r="J12" i="118"/>
  <c r="J13" i="118"/>
  <c r="J14" i="118"/>
  <c r="J7" i="118"/>
  <c r="J8" i="118"/>
  <c r="J9" i="118"/>
  <c r="J10" i="118"/>
  <c r="J15" i="118" s="1"/>
  <c r="G15" i="118" l="1"/>
  <c r="F15" i="118"/>
  <c r="E15" i="118"/>
  <c r="I16" i="117" l="1"/>
  <c r="H16" i="117"/>
  <c r="J13" i="117"/>
  <c r="J14" i="117"/>
  <c r="J15" i="117"/>
  <c r="J16" i="117" s="1"/>
  <c r="J7" i="117"/>
  <c r="J8" i="117"/>
  <c r="J9" i="117"/>
  <c r="J10" i="117"/>
  <c r="J11" i="117"/>
  <c r="J12" i="117" l="1"/>
  <c r="G16" i="117" l="1"/>
  <c r="F16" i="117"/>
  <c r="E16" i="117"/>
  <c r="H16" i="116" l="1"/>
  <c r="I16" i="116"/>
  <c r="J8" i="116"/>
  <c r="J9" i="116"/>
  <c r="J10" i="116"/>
  <c r="J11" i="116"/>
  <c r="J12" i="116"/>
  <c r="J13" i="116"/>
  <c r="J14" i="116"/>
  <c r="J15" i="116"/>
  <c r="J7" i="116"/>
  <c r="J16" i="116" l="1"/>
  <c r="G16" i="116"/>
  <c r="F16" i="116"/>
  <c r="E16" i="116"/>
  <c r="H16" i="115" l="1"/>
  <c r="I16" i="115"/>
  <c r="J13" i="115"/>
  <c r="J14" i="115"/>
  <c r="J15" i="115"/>
  <c r="J7" i="115"/>
  <c r="J8" i="115"/>
  <c r="J9" i="115"/>
  <c r="J10" i="115"/>
  <c r="J11" i="115"/>
  <c r="J12" i="115"/>
  <c r="J16" i="115" l="1"/>
  <c r="G16" i="115"/>
  <c r="F16" i="115"/>
  <c r="E16" i="115"/>
  <c r="J16" i="113" l="1"/>
  <c r="F16" i="113"/>
  <c r="E16" i="113"/>
  <c r="I16" i="113" l="1"/>
  <c r="H16" i="113"/>
  <c r="J12" i="113"/>
  <c r="J13" i="113"/>
  <c r="J14" i="113"/>
  <c r="J15" i="113"/>
  <c r="J7" i="113"/>
  <c r="J8" i="113"/>
  <c r="J9" i="113"/>
  <c r="J10" i="113"/>
  <c r="J11" i="113"/>
  <c r="G16" i="113" l="1"/>
  <c r="I16" i="112" l="1"/>
  <c r="H16" i="112"/>
  <c r="J7" i="112"/>
  <c r="J8" i="112"/>
  <c r="J9" i="112"/>
  <c r="J10" i="112"/>
  <c r="J11" i="112"/>
  <c r="J12" i="112"/>
  <c r="J13" i="112"/>
  <c r="J14" i="112"/>
  <c r="J15" i="112"/>
  <c r="J16" i="112" l="1"/>
  <c r="G16" i="112"/>
  <c r="F16" i="112"/>
  <c r="E16" i="112"/>
  <c r="J8" i="111" l="1"/>
  <c r="J9" i="111"/>
  <c r="J10" i="111"/>
  <c r="J11" i="111"/>
  <c r="J12" i="111"/>
  <c r="J13" i="111"/>
  <c r="J15" i="111"/>
  <c r="J16" i="111"/>
  <c r="I16" i="111" l="1"/>
  <c r="H16" i="111"/>
  <c r="J7" i="111" l="1"/>
  <c r="E16" i="111" l="1"/>
  <c r="F16" i="111" l="1"/>
  <c r="G16" i="111"/>
  <c r="J37" i="95" l="1"/>
  <c r="J36" i="95"/>
  <c r="J23" i="95"/>
  <c r="J24" i="95"/>
  <c r="J25" i="95"/>
  <c r="J26" i="95"/>
  <c r="J27" i="95"/>
  <c r="J22" i="95"/>
  <c r="J35" i="95"/>
  <c r="J32" i="95"/>
  <c r="J28" i="95"/>
  <c r="J29" i="95"/>
  <c r="J30" i="95"/>
  <c r="J31" i="95"/>
  <c r="J33" i="95"/>
  <c r="J34" i="95"/>
  <c r="J8" i="95"/>
  <c r="J9" i="95"/>
  <c r="J10" i="95"/>
  <c r="J11" i="95"/>
  <c r="J12" i="95"/>
  <c r="J13" i="95"/>
  <c r="J14" i="95"/>
  <c r="J15" i="95"/>
  <c r="J16" i="95"/>
  <c r="J17" i="95"/>
  <c r="J18" i="95"/>
  <c r="J19" i="95"/>
  <c r="J20" i="95"/>
  <c r="J21" i="95"/>
  <c r="J7" i="95"/>
  <c r="I36" i="95"/>
  <c r="I27" i="95"/>
  <c r="I23" i="95"/>
  <c r="I24" i="95"/>
  <c r="I25" i="95"/>
  <c r="I26" i="95"/>
  <c r="I22" i="95"/>
  <c r="I8" i="95"/>
  <c r="I9" i="95"/>
  <c r="I10" i="95"/>
  <c r="I11" i="95"/>
  <c r="I12" i="95"/>
  <c r="I13" i="95"/>
  <c r="I14" i="95"/>
  <c r="I28" i="95"/>
  <c r="I32" i="95" s="1"/>
  <c r="I15" i="95"/>
  <c r="I16" i="95"/>
  <c r="I17" i="95"/>
  <c r="I30" i="95"/>
  <c r="I31" i="95"/>
  <c r="I33" i="95"/>
  <c r="I18" i="95"/>
  <c r="I19" i="95"/>
  <c r="I34" i="95"/>
  <c r="I20" i="95"/>
  <c r="I29" i="95"/>
  <c r="I7" i="95"/>
  <c r="I35" i="95" l="1"/>
  <c r="I21" i="95"/>
  <c r="F37" i="46" l="1"/>
  <c r="F38" i="46" s="1"/>
</calcChain>
</file>

<file path=xl/sharedStrings.xml><?xml version="1.0" encoding="utf-8"?>
<sst xmlns="http://schemas.openxmlformats.org/spreadsheetml/2006/main" count="1278" uniqueCount="278">
  <si>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</si>
  <si>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</si>
  <si>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</si>
  <si>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</si>
  <si>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</si>
  <si>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</si>
  <si>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</si>
  <si>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</si>
  <si>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</si>
  <si>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</si>
  <si>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</si>
  <si>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</si>
  <si>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</si>
  <si>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</si>
  <si>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</si>
  <si>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</si>
  <si>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</si>
  <si>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</si>
  <si>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</si>
  <si>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</si>
  <si>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</si>
  <si>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</si>
  <si>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</si>
  <si>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</si>
  <si>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</si>
  <si>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</si>
  <si>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</si>
  <si>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</si>
  <si>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</si>
  <si>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</si>
  <si>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</si>
  <si>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</si>
  <si>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</si>
  <si>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</si>
  <si>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</si>
  <si>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</si>
  <si>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</si>
  <si>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</si>
  <si>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</si>
  <si>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</si>
  <si>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</si>
  <si>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</si>
  <si>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</si>
  <si>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</si>
  <si>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</si>
  <si>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</si>
  <si>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</si>
  <si>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</si>
  <si>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</si>
  <si>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</si>
  <si>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</si>
  <si>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</si>
  <si>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</si>
  <si>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</si>
  <si>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</si>
  <si>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</si>
  <si>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</si>
  <si>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</si>
  <si>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</si>
  <si>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</si>
  <si>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</si>
  <si>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</si>
  <si>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</si>
  <si>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</si>
  <si>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</si>
  <si>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</si>
  <si>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</si>
  <si>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</si>
  <si>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</si>
  <si>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</si>
  <si>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</si>
  <si>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</si>
  <si>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</si>
  <si>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</si>
  <si>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</si>
  <si>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</si>
  <si>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</si>
  <si>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</si>
  <si>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</si>
  <si>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</si>
  <si>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</si>
  <si>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</si>
  <si>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</si>
  <si>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</si>
  <si>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</si>
  <si>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</si>
  <si>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</si>
  <si>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</si>
  <si>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</si>
  <si>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</si>
  <si>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</si>
  <si>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</si>
  <si>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</si>
  <si>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</si>
  <si>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ESPECES</t>
  </si>
  <si>
    <t>BAH ALLASSANE</t>
  </si>
  <si>
    <t>PENALITES</t>
  </si>
  <si>
    <t>FOFANA MOUSSA</t>
  </si>
  <si>
    <t>BHCI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</si>
  <si>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</si>
  <si>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</si>
  <si>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</si>
  <si>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</si>
  <si>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</si>
  <si>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</si>
  <si>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</si>
  <si>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</si>
  <si>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</si>
  <si>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</si>
  <si>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</si>
  <si>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</si>
  <si>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</si>
  <si>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</si>
  <si>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</si>
  <si>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</si>
  <si>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</si>
  <si>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</si>
  <si>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</si>
  <si>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</si>
  <si>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</si>
  <si>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</si>
  <si>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</si>
  <si>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</si>
  <si>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</si>
  <si>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</si>
  <si>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</si>
  <si>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</si>
  <si>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</si>
  <si>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</si>
  <si>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</si>
  <si>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47291598-01417514</t>
  </si>
  <si>
    <t>08511244-09805919</t>
  </si>
  <si>
    <t>CCGIM</t>
  </si>
  <si>
    <t>53099409</t>
  </si>
  <si>
    <t>MOOV</t>
  </si>
  <si>
    <t>DIALLO MOHAMED</t>
  </si>
  <si>
    <t>Mme AKE ROSINE (SARAH)</t>
  </si>
  <si>
    <t>09241251-04538804</t>
  </si>
  <si>
    <t>ADAM ROCHE</t>
  </si>
  <si>
    <t>41629154-07332890</t>
  </si>
  <si>
    <t>IRIE BI CLEMENT</t>
  </si>
  <si>
    <t>07744211-44702890</t>
  </si>
  <si>
    <t>DIOMANDE STEPHANIE</t>
  </si>
  <si>
    <t>78740950</t>
  </si>
  <si>
    <t>POCKA GNOLEBA GHISLAIN</t>
  </si>
  <si>
    <t>ENFANTS FOFANA</t>
  </si>
  <si>
    <t>TRAZIE LOU N'GUESSAN MELISSA</t>
  </si>
  <si>
    <t>49672473-74740691</t>
  </si>
  <si>
    <t>BAIL FACI</t>
  </si>
  <si>
    <t>NATURE</t>
  </si>
  <si>
    <t>PROPRIETAIRE</t>
  </si>
  <si>
    <t>LOT N°:  1477 - ILOT 158</t>
  </si>
  <si>
    <t>ETAT D'OCCUPATION : 21  D'OCTOBRE 2019</t>
  </si>
  <si>
    <t>Mme FOFANA KOURANIMA  -  N° CC: N° CC:9602847Q</t>
  </si>
  <si>
    <t>LOYERS ANNUELS</t>
  </si>
  <si>
    <t>TOTAL ANNUEL LOCATAIRES</t>
  </si>
  <si>
    <t>TOTAL ANNUEL VACANT</t>
  </si>
  <si>
    <t>10 BP 799 ABIDJAN 10  - LOT N° 1477 - ILOT N° 158</t>
  </si>
  <si>
    <t>IMPOSITION</t>
  </si>
  <si>
    <t>TOTAL ANNUEL BAIL FACI (ATTESTATION DE RETENUES FISCALES)</t>
  </si>
  <si>
    <t>TOTAL ANNUEL BAIL POLICE (ATTESTATION DE RETENUES FISCALES)</t>
  </si>
  <si>
    <t>TOTAL ANNUEL A PAYER AUX IMPOTS</t>
  </si>
  <si>
    <t>07678755-53289116</t>
  </si>
  <si>
    <t>ORANGE</t>
  </si>
  <si>
    <t xml:space="preserve">FOFANA MOUSSA </t>
  </si>
  <si>
    <t>BAÏ MATHIEU</t>
  </si>
  <si>
    <t>C2-F4</t>
  </si>
  <si>
    <t>OM</t>
  </si>
  <si>
    <t>ETAT DES ENCAISSEMENTS : MOIS  DE DECEMBRE 2020</t>
  </si>
  <si>
    <t>22/12/20</t>
  </si>
  <si>
    <t>14/01/21</t>
  </si>
  <si>
    <t>30/12 BHCI</t>
  </si>
  <si>
    <t>04/01/21</t>
  </si>
  <si>
    <t>08/01/21</t>
  </si>
  <si>
    <t>DIKI DIABATE</t>
  </si>
  <si>
    <t>48105959-02622769</t>
  </si>
  <si>
    <t>06/12/20</t>
  </si>
  <si>
    <t>AVANCE CCGIM</t>
  </si>
  <si>
    <t>REGULARISATION: LE LOYER A ÉTÉ PAYE LE 05/01/2021 PAR ORANGE</t>
  </si>
  <si>
    <t>LE LOYER EST PAYE A LA FIN DU MOIS  PAR L'AGENT AVANT LE BAIL EAUX ET FORETS</t>
  </si>
  <si>
    <t>10/01/21</t>
  </si>
  <si>
    <t>11/01/21</t>
  </si>
  <si>
    <t>13/01/21</t>
  </si>
  <si>
    <t>ETAT DES ENCAISSEMENTS : MOIS  DE JANVIER 2021</t>
  </si>
  <si>
    <t>28/01/21</t>
  </si>
  <si>
    <t>03/02/21</t>
  </si>
  <si>
    <t>05/02/21</t>
  </si>
  <si>
    <t>10/02/21</t>
  </si>
  <si>
    <t>15/02/21</t>
  </si>
  <si>
    <t>16/02/21</t>
  </si>
  <si>
    <t>0708412622-0143001639</t>
  </si>
  <si>
    <t>0757924621-0102427607</t>
  </si>
  <si>
    <t>0748105959-0102622769</t>
  </si>
  <si>
    <t>0709241251-0504538804</t>
  </si>
  <si>
    <t>0707678755-0153289116</t>
  </si>
  <si>
    <t>0708511244-0709805919</t>
  </si>
  <si>
    <t>0747291598-0101417514</t>
  </si>
  <si>
    <t>ETAT DES ENCAISSEMENTS : MOIS  DE FEVRIER 2021</t>
  </si>
  <si>
    <t>0708142622-0143001639</t>
  </si>
  <si>
    <t>01/03/21</t>
  </si>
  <si>
    <t>10/03/21</t>
  </si>
  <si>
    <t>12/09 MOOV</t>
  </si>
  <si>
    <t>11/03 ESP</t>
  </si>
  <si>
    <t>12/03/21</t>
  </si>
  <si>
    <t>15/03/21</t>
  </si>
  <si>
    <t>ETAT DES ENCAISSEMENTS : MOIS  DE MARS 2021</t>
  </si>
  <si>
    <t>A LIBERE L'APPARTEMENT FIN FEVRIER 2021 - Mlle KONATE MADOUSSOU 0777097942</t>
  </si>
  <si>
    <t>24/03/21 BHCI</t>
  </si>
  <si>
    <t>01/04/21</t>
  </si>
  <si>
    <t>0140445986-0777784402</t>
  </si>
  <si>
    <t>07/04/21</t>
  </si>
  <si>
    <t>0757689322-0504538804</t>
  </si>
  <si>
    <t>09/04/21</t>
  </si>
  <si>
    <t>12/04/21</t>
  </si>
  <si>
    <t>13/04/21</t>
  </si>
  <si>
    <t>15/04/21</t>
  </si>
  <si>
    <t>BACI</t>
  </si>
  <si>
    <t>ETAT DES ENCAISSEMENTS : MOIS  D'AVRIL 2021</t>
  </si>
  <si>
    <t>30/04/21</t>
  </si>
  <si>
    <t>07/05/21</t>
  </si>
  <si>
    <t>10/05/21</t>
  </si>
  <si>
    <t>14/05/21</t>
  </si>
  <si>
    <t>ETAT DES ENCAISSEMENTS : MOIS  DE MAI 2021</t>
  </si>
  <si>
    <t>17/05/21</t>
  </si>
  <si>
    <t>18/05 ESP</t>
  </si>
  <si>
    <t>11/03/21 OM</t>
  </si>
  <si>
    <t>10/06/21</t>
  </si>
  <si>
    <t>01/06/21</t>
  </si>
  <si>
    <t>11/06/21</t>
  </si>
  <si>
    <t>14/06/21</t>
  </si>
  <si>
    <t>ETAT DES ENCAISSEMENTS : MOIS  DE JUIN 2021</t>
  </si>
  <si>
    <t>15/06/21MOOV</t>
  </si>
  <si>
    <t xml:space="preserve">M FOFANA: 07 78 33 14 91- Mme 05 95 56 30 38 </t>
  </si>
  <si>
    <t xml:space="preserve">    FILLE FATOU : 07 07 11 53 84</t>
  </si>
  <si>
    <t>06/07/21</t>
  </si>
  <si>
    <t>WAVE</t>
  </si>
  <si>
    <t>02/07/21</t>
  </si>
  <si>
    <t>200 000 FCFA REMIS A Mme FOFANA KOURANANIMA LE 02/07/2021</t>
  </si>
  <si>
    <t>08/07/21</t>
  </si>
  <si>
    <t>07/07/21</t>
  </si>
  <si>
    <t>10/07/21</t>
  </si>
  <si>
    <t>ESP-15/06 OM</t>
  </si>
  <si>
    <t>12/07/21 ESP</t>
  </si>
  <si>
    <t>15/07/21</t>
  </si>
  <si>
    <t>ETAT DES ENCAISSEMENTS : MOIS  DE JUILLET 2021</t>
  </si>
  <si>
    <t>02/08/21</t>
  </si>
  <si>
    <t>05/08/21</t>
  </si>
  <si>
    <t>10/08/21</t>
  </si>
  <si>
    <t>11/08/21</t>
  </si>
  <si>
    <t>ETAT DES ENCAISSEMENTS : MOIS  D'AOUT 2021</t>
  </si>
  <si>
    <t>14/08/21</t>
  </si>
  <si>
    <t>A LIBERE LE MAGASIN ET RESTITUE LES CLES LE 17/08/2021 AU PROPRIETAIRE</t>
  </si>
  <si>
    <t>04/09/21</t>
  </si>
  <si>
    <t>02/09/21</t>
  </si>
  <si>
    <t>10/09/21</t>
  </si>
  <si>
    <t xml:space="preserve"> </t>
  </si>
  <si>
    <t>11/09/21</t>
  </si>
  <si>
    <t>08/09/21</t>
  </si>
  <si>
    <t>15/09/21</t>
  </si>
  <si>
    <t>ETAT DES ENCAISSEMENTS : MOIS  DE SEPTEMBRE 2021</t>
  </si>
  <si>
    <t>01/10/21</t>
  </si>
  <si>
    <t>08/10/21</t>
  </si>
  <si>
    <t>10/10/21</t>
  </si>
  <si>
    <t>09/10/21</t>
  </si>
  <si>
    <t>11/10/21</t>
  </si>
  <si>
    <t>ETAT DES ENCAISSEMENTS : MOIS  D'OCTOBRE 2021</t>
  </si>
  <si>
    <t>14/10/21</t>
  </si>
  <si>
    <t>08/11/21</t>
  </si>
  <si>
    <t>10/11/21</t>
  </si>
  <si>
    <t>06/11/21</t>
  </si>
  <si>
    <t>16/11/21</t>
  </si>
  <si>
    <t>ETAT DES ENCAISSEMENTS : MOIS  DE NOVEMBRE 2021</t>
  </si>
  <si>
    <t>09/12/21</t>
  </si>
  <si>
    <t>08/12/21</t>
  </si>
  <si>
    <t>02/12/21</t>
  </si>
  <si>
    <t>14/12/21</t>
  </si>
  <si>
    <t>14/12 WAVE</t>
  </si>
  <si>
    <t>10/12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</si>
</sst>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top" wrapText="1"/>
    </xf>
    <xf numFmtId="3" fontId="0" fillId="3" borderId="0" xfId="0" applyNumberForma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0" fillId="4" borderId="1" xfId="0" applyFill="1" applyBorder="1"/>
    <xf numFmtId="0" fontId="11" fillId="4" borderId="1" xfId="0" applyFont="1" applyFill="1" applyBorder="1"/>
    <xf numFmtId="0" fontId="8" fillId="0" borderId="1" xfId="0" applyFont="1" applyFill="1" applyBorder="1" applyAlignment="1">
      <alignment horizontal="center"/>
    </xf>
    <xf numFmtId="3" fontId="0" fillId="4" borderId="1" xfId="0" applyNumberFormat="1" applyFill="1" applyBorder="1"/>
    <xf numFmtId="3" fontId="1" fillId="4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2" fillId="0" borderId="4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4" borderId="4" xfId="0" applyFont="1" applyFill="1" applyBorder="1" applyAlignment="1">
      <alignment horizontal="right" vertical="center"/>
    </xf>
    <xf numFmtId="0" fontId="12" fillId="4" borderId="6" xfId="0" applyFont="1" applyFill="1" applyBorder="1" applyAlignment="1">
      <alignment horizontal="right" vertical="center"/>
    </xf>
    <xf numFmtId="0" fontId="12" fillId="4" borderId="5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64" fontId="2" fillId="0" borderId="7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E31" sqref="E31"/>
    </sheetView>
  </sheetViews>
  <sheetFormatPr baseColWidth="10" defaultRowHeight="15" x14ac:dyDescent="0.25"/>
  <cols>
    <col min="1" max="1" width="3.28515625" customWidth="1"/>
    <col min="2" max="2" width="29.140625" customWidth="1"/>
    <col min="3" max="4" width="7.5703125" customWidth="1"/>
    <col min="5" max="5" width="12.42578125" customWidth="1"/>
    <col min="6" max="6" width="17.7109375" customWidth="1"/>
    <col min="7" max="7" width="9.85546875" customWidth="1"/>
    <col min="8" max="8" width="10.42578125" customWidth="1"/>
  </cols>
  <sheetData>
    <row r="1" spans="1:9" ht="20.25" customHeight="1" x14ac:dyDescent="0.25">
      <c r="A1" s="160" t="s">
        <v>152</v>
      </c>
      <c r="B1" s="160"/>
      <c r="C1" s="160"/>
      <c r="D1" s="160"/>
      <c r="E1" s="160"/>
      <c r="F1" s="160"/>
      <c r="G1" s="160"/>
    </row>
    <row r="2" spans="1:9" ht="18.75" x14ac:dyDescent="0.3">
      <c r="A2" s="161" t="s">
        <v>53</v>
      </c>
      <c r="B2" s="161"/>
      <c r="C2" s="161"/>
      <c r="D2" s="161"/>
      <c r="E2" s="161"/>
      <c r="F2" s="161"/>
      <c r="G2" s="161"/>
      <c r="H2" s="161"/>
      <c r="I2" s="161"/>
    </row>
    <row r="3" spans="1:9" ht="18.75" customHeight="1" x14ac:dyDescent="0.3">
      <c r="A3" s="161" t="s">
        <v>153</v>
      </c>
      <c r="B3" s="161"/>
      <c r="C3" s="161"/>
      <c r="D3" s="161"/>
      <c r="E3" s="161"/>
      <c r="F3" s="161"/>
      <c r="G3" s="161"/>
    </row>
    <row r="4" spans="1:9" ht="18.75" x14ac:dyDescent="0.3">
      <c r="A4" s="161" t="s">
        <v>17</v>
      </c>
      <c r="B4" s="161"/>
      <c r="C4" s="161"/>
      <c r="D4" s="161"/>
      <c r="E4" s="161"/>
      <c r="F4" s="161"/>
      <c r="G4" s="161"/>
      <c r="H4" s="76"/>
    </row>
    <row r="5" spans="1:9" ht="8.25" customHeight="1" x14ac:dyDescent="0.3">
      <c r="A5" s="77"/>
      <c r="B5" s="77"/>
      <c r="C5" s="77"/>
      <c r="D5" s="77"/>
      <c r="E5" s="77"/>
      <c r="F5" s="77"/>
      <c r="G5" s="77"/>
      <c r="H5" s="76"/>
    </row>
    <row r="6" spans="1:9" ht="18.75" x14ac:dyDescent="0.3">
      <c r="A6" s="161" t="s">
        <v>151</v>
      </c>
      <c r="B6" s="161"/>
      <c r="C6" s="161"/>
      <c r="D6" s="161"/>
      <c r="E6" s="161"/>
      <c r="F6" s="161"/>
      <c r="G6" s="161"/>
      <c r="H6" s="76"/>
    </row>
    <row r="7" spans="1:9" ht="9" customHeight="1" x14ac:dyDescent="0.25">
      <c r="H7" s="78"/>
    </row>
    <row r="8" spans="1:9" x14ac:dyDescent="0.25">
      <c r="A8" s="6" t="s">
        <v>0</v>
      </c>
      <c r="B8" s="2" t="s">
        <v>1</v>
      </c>
      <c r="C8" s="2" t="s">
        <v>10</v>
      </c>
      <c r="D8" s="2" t="s">
        <v>81</v>
      </c>
      <c r="E8" s="2" t="s">
        <v>90</v>
      </c>
      <c r="F8" s="2" t="s">
        <v>9</v>
      </c>
      <c r="G8" s="2" t="s">
        <v>2</v>
      </c>
      <c r="H8" s="59" t="s">
        <v>149</v>
      </c>
    </row>
    <row r="9" spans="1:9" ht="15.75" x14ac:dyDescent="0.25">
      <c r="A9" s="1">
        <v>1</v>
      </c>
      <c r="B9" s="3" t="s">
        <v>140</v>
      </c>
      <c r="C9" s="13" t="s">
        <v>19</v>
      </c>
      <c r="D9" s="13" t="s">
        <v>85</v>
      </c>
      <c r="E9" s="13">
        <v>1</v>
      </c>
      <c r="F9" s="7" t="s">
        <v>141</v>
      </c>
      <c r="G9" s="79">
        <v>30000</v>
      </c>
      <c r="H9" s="59" t="s">
        <v>111</v>
      </c>
    </row>
    <row r="10" spans="1:9" ht="15.75" x14ac:dyDescent="0.25">
      <c r="A10" s="1">
        <v>2</v>
      </c>
      <c r="B10" s="3" t="s">
        <v>135</v>
      </c>
      <c r="C10" s="13" t="s">
        <v>20</v>
      </c>
      <c r="D10" s="13" t="s">
        <v>85</v>
      </c>
      <c r="E10" s="13">
        <v>1</v>
      </c>
      <c r="F10" s="7" t="s">
        <v>133</v>
      </c>
      <c r="G10" s="79">
        <v>30000</v>
      </c>
      <c r="H10" s="59" t="s">
        <v>111</v>
      </c>
    </row>
    <row r="11" spans="1:9" ht="15.75" x14ac:dyDescent="0.25">
      <c r="A11" s="1">
        <v>3</v>
      </c>
      <c r="B11" s="3" t="s">
        <v>91</v>
      </c>
      <c r="C11" s="13" t="s">
        <v>22</v>
      </c>
      <c r="D11" s="13" t="s">
        <v>85</v>
      </c>
      <c r="E11" s="13">
        <v>1</v>
      </c>
      <c r="F11" s="7" t="s">
        <v>137</v>
      </c>
      <c r="G11" s="79">
        <v>30000</v>
      </c>
      <c r="H11" s="59" t="s">
        <v>111</v>
      </c>
    </row>
    <row r="12" spans="1:9" ht="15.75" x14ac:dyDescent="0.25">
      <c r="A12" s="1">
        <v>4</v>
      </c>
      <c r="B12" s="3" t="s">
        <v>24</v>
      </c>
      <c r="C12" s="13" t="s">
        <v>25</v>
      </c>
      <c r="D12" s="13" t="s">
        <v>85</v>
      </c>
      <c r="E12" s="13">
        <v>1</v>
      </c>
      <c r="F12" s="7" t="s">
        <v>26</v>
      </c>
      <c r="G12" s="79">
        <v>30000</v>
      </c>
      <c r="H12" s="59" t="s">
        <v>111</v>
      </c>
    </row>
    <row r="13" spans="1:9" ht="15.75" x14ac:dyDescent="0.25">
      <c r="A13" s="1">
        <v>5</v>
      </c>
      <c r="B13" s="3" t="s">
        <v>48</v>
      </c>
      <c r="C13" s="1" t="s">
        <v>27</v>
      </c>
      <c r="D13" s="13" t="s">
        <v>85</v>
      </c>
      <c r="E13" s="1">
        <v>1</v>
      </c>
      <c r="F13" s="7" t="s">
        <v>131</v>
      </c>
      <c r="G13" s="79">
        <v>35000</v>
      </c>
      <c r="H13" s="59" t="s">
        <v>111</v>
      </c>
    </row>
    <row r="14" spans="1:9" ht="12.75" customHeight="1" x14ac:dyDescent="0.25">
      <c r="A14" s="1">
        <v>6</v>
      </c>
      <c r="B14" s="20" t="s">
        <v>55</v>
      </c>
      <c r="C14" s="11" t="s">
        <v>28</v>
      </c>
      <c r="D14" s="13" t="s">
        <v>85</v>
      </c>
      <c r="E14" s="11">
        <v>1</v>
      </c>
      <c r="F14" s="19" t="s">
        <v>56</v>
      </c>
      <c r="G14" s="79">
        <v>35000</v>
      </c>
      <c r="H14" s="59" t="s">
        <v>111</v>
      </c>
    </row>
    <row r="15" spans="1:9" ht="15.75" x14ac:dyDescent="0.25">
      <c r="A15" s="1">
        <v>7</v>
      </c>
      <c r="B15" s="9" t="s">
        <v>29</v>
      </c>
      <c r="C15" s="13" t="s">
        <v>30</v>
      </c>
      <c r="D15" s="13" t="s">
        <v>85</v>
      </c>
      <c r="E15" s="13">
        <v>1</v>
      </c>
      <c r="F15" s="19" t="s">
        <v>44</v>
      </c>
      <c r="G15" s="79">
        <v>30000</v>
      </c>
      <c r="H15" s="59" t="s">
        <v>111</v>
      </c>
    </row>
    <row r="16" spans="1:9" ht="14.25" customHeight="1" x14ac:dyDescent="0.25">
      <c r="A16" s="1">
        <v>8</v>
      </c>
      <c r="B16" s="20" t="s">
        <v>99</v>
      </c>
      <c r="C16" s="21" t="s">
        <v>31</v>
      </c>
      <c r="D16" s="13" t="s">
        <v>85</v>
      </c>
      <c r="E16" s="21">
        <v>1</v>
      </c>
      <c r="F16" s="8" t="s">
        <v>100</v>
      </c>
      <c r="G16" s="10">
        <v>35000</v>
      </c>
      <c r="H16" s="59" t="s">
        <v>111</v>
      </c>
    </row>
    <row r="17" spans="1:8" ht="14.25" customHeight="1" x14ac:dyDescent="0.25">
      <c r="A17" s="1">
        <v>9</v>
      </c>
      <c r="B17" s="88" t="s">
        <v>118</v>
      </c>
      <c r="C17" s="85" t="s">
        <v>80</v>
      </c>
      <c r="D17" s="13" t="s">
        <v>85</v>
      </c>
      <c r="E17" s="85">
        <v>3</v>
      </c>
      <c r="F17" s="86"/>
      <c r="G17" s="87"/>
      <c r="H17" s="90"/>
    </row>
    <row r="18" spans="1:8" ht="14.25" customHeight="1" x14ac:dyDescent="0.25">
      <c r="A18" s="1">
        <v>10</v>
      </c>
      <c r="B18" s="20" t="s">
        <v>71</v>
      </c>
      <c r="C18" s="21" t="s">
        <v>72</v>
      </c>
      <c r="D18" s="13" t="s">
        <v>85</v>
      </c>
      <c r="E18" s="21">
        <v>3</v>
      </c>
      <c r="F18" s="8"/>
      <c r="G18" s="10">
        <v>70000</v>
      </c>
      <c r="H18" s="62" t="s">
        <v>148</v>
      </c>
    </row>
    <row r="19" spans="1:8" ht="14.25" customHeight="1" x14ac:dyDescent="0.25">
      <c r="A19" s="1">
        <v>11</v>
      </c>
      <c r="B19" s="88" t="s">
        <v>118</v>
      </c>
      <c r="C19" s="85" t="s">
        <v>125</v>
      </c>
      <c r="D19" s="13" t="s">
        <v>88</v>
      </c>
      <c r="E19" s="85">
        <v>1</v>
      </c>
      <c r="F19" s="86"/>
      <c r="G19" s="87"/>
      <c r="H19" s="91"/>
    </row>
    <row r="20" spans="1:8" ht="15.75" x14ac:dyDescent="0.25">
      <c r="A20" s="1">
        <v>12</v>
      </c>
      <c r="B20" s="3" t="s">
        <v>33</v>
      </c>
      <c r="C20" s="13" t="s">
        <v>34</v>
      </c>
      <c r="D20" s="13" t="s">
        <v>88</v>
      </c>
      <c r="E20" s="13">
        <v>1</v>
      </c>
      <c r="F20" s="19" t="s">
        <v>60</v>
      </c>
      <c r="G20" s="79">
        <v>40000</v>
      </c>
      <c r="H20" s="59" t="s">
        <v>111</v>
      </c>
    </row>
    <row r="21" spans="1:8" ht="13.5" customHeight="1" x14ac:dyDescent="0.25">
      <c r="A21" s="1">
        <v>13</v>
      </c>
      <c r="B21" s="20" t="s">
        <v>142</v>
      </c>
      <c r="C21" s="21" t="s">
        <v>35</v>
      </c>
      <c r="D21" s="21" t="s">
        <v>88</v>
      </c>
      <c r="E21" s="21">
        <v>1</v>
      </c>
      <c r="F21" s="8" t="s">
        <v>143</v>
      </c>
      <c r="G21" s="10">
        <v>40000</v>
      </c>
      <c r="H21" s="59" t="s">
        <v>111</v>
      </c>
    </row>
    <row r="22" spans="1:8" ht="18" customHeight="1" x14ac:dyDescent="0.25">
      <c r="A22" s="1">
        <v>14</v>
      </c>
      <c r="B22" s="88" t="s">
        <v>118</v>
      </c>
      <c r="C22" s="85" t="s">
        <v>37</v>
      </c>
      <c r="D22" s="85" t="s">
        <v>88</v>
      </c>
      <c r="E22" s="85">
        <v>1</v>
      </c>
      <c r="F22" s="86"/>
      <c r="G22" s="87"/>
      <c r="H22" s="91"/>
    </row>
    <row r="23" spans="1:8" ht="18" customHeight="1" x14ac:dyDescent="0.25">
      <c r="A23" s="1">
        <v>15</v>
      </c>
      <c r="B23" s="20" t="s">
        <v>97</v>
      </c>
      <c r="C23" s="21" t="s">
        <v>52</v>
      </c>
      <c r="D23" s="21" t="s">
        <v>88</v>
      </c>
      <c r="E23" s="21">
        <v>2</v>
      </c>
      <c r="F23" s="8" t="s">
        <v>130</v>
      </c>
      <c r="G23" s="10">
        <v>70000</v>
      </c>
      <c r="H23" s="59" t="s">
        <v>111</v>
      </c>
    </row>
    <row r="24" spans="1:8" ht="15.75" customHeight="1" x14ac:dyDescent="0.25">
      <c r="A24" s="1">
        <v>16</v>
      </c>
      <c r="B24" s="20" t="s">
        <v>74</v>
      </c>
      <c r="C24" s="21" t="s">
        <v>32</v>
      </c>
      <c r="D24" s="21" t="s">
        <v>88</v>
      </c>
      <c r="E24" s="21">
        <v>2</v>
      </c>
      <c r="F24" s="8" t="s">
        <v>75</v>
      </c>
      <c r="G24" s="10">
        <v>70000</v>
      </c>
      <c r="H24" s="89" t="s">
        <v>120</v>
      </c>
    </row>
    <row r="25" spans="1:8" ht="15" customHeight="1" x14ac:dyDescent="0.25">
      <c r="A25" s="1">
        <v>17</v>
      </c>
      <c r="B25" s="20" t="s">
        <v>66</v>
      </c>
      <c r="C25" s="21" t="s">
        <v>68</v>
      </c>
      <c r="D25" s="21" t="s">
        <v>87</v>
      </c>
      <c r="E25" s="21">
        <v>2</v>
      </c>
      <c r="F25" s="8" t="s">
        <v>67</v>
      </c>
      <c r="G25" s="10">
        <v>70000</v>
      </c>
      <c r="H25" s="89" t="s">
        <v>120</v>
      </c>
    </row>
    <row r="26" spans="1:8" ht="15.75" customHeight="1" x14ac:dyDescent="0.25">
      <c r="A26" s="1">
        <v>18</v>
      </c>
      <c r="B26" s="20" t="s">
        <v>121</v>
      </c>
      <c r="C26" s="21" t="s">
        <v>70</v>
      </c>
      <c r="D26" s="21" t="s">
        <v>87</v>
      </c>
      <c r="E26" s="21">
        <v>2</v>
      </c>
      <c r="F26" s="8" t="s">
        <v>102</v>
      </c>
      <c r="G26" s="10">
        <v>90000</v>
      </c>
      <c r="H26" s="89" t="s">
        <v>123</v>
      </c>
    </row>
    <row r="27" spans="1:8" ht="15" customHeight="1" x14ac:dyDescent="0.25">
      <c r="A27" s="83">
        <v>19</v>
      </c>
      <c r="B27" s="88" t="s">
        <v>118</v>
      </c>
      <c r="C27" s="85" t="s">
        <v>79</v>
      </c>
      <c r="D27" s="85" t="s">
        <v>87</v>
      </c>
      <c r="E27" s="85">
        <v>1</v>
      </c>
      <c r="F27" s="86"/>
      <c r="G27" s="87"/>
      <c r="H27" s="91"/>
    </row>
    <row r="28" spans="1:8" ht="15.75" customHeight="1" x14ac:dyDescent="0.25">
      <c r="A28" s="1">
        <v>20</v>
      </c>
      <c r="B28" s="20" t="s">
        <v>144</v>
      </c>
      <c r="C28" s="21" t="s">
        <v>39</v>
      </c>
      <c r="D28" s="21" t="s">
        <v>87</v>
      </c>
      <c r="E28" s="21">
        <v>1</v>
      </c>
      <c r="F28" s="20">
        <v>45999414</v>
      </c>
      <c r="G28" s="10">
        <v>50000</v>
      </c>
      <c r="H28" s="59" t="s">
        <v>111</v>
      </c>
    </row>
    <row r="29" spans="1:8" ht="12.75" customHeight="1" x14ac:dyDescent="0.25">
      <c r="A29" s="1">
        <v>21</v>
      </c>
      <c r="B29" s="88" t="s">
        <v>118</v>
      </c>
      <c r="C29" s="85" t="s">
        <v>40</v>
      </c>
      <c r="D29" s="85" t="s">
        <v>87</v>
      </c>
      <c r="E29" s="85">
        <v>1</v>
      </c>
      <c r="F29" s="84"/>
      <c r="G29" s="87"/>
      <c r="H29" s="91"/>
    </row>
    <row r="30" spans="1:8" ht="13.5" customHeight="1" x14ac:dyDescent="0.25">
      <c r="A30" s="1">
        <v>22</v>
      </c>
      <c r="B30" s="84" t="s">
        <v>145</v>
      </c>
      <c r="C30" s="85" t="s">
        <v>41</v>
      </c>
      <c r="D30" s="85" t="s">
        <v>87</v>
      </c>
      <c r="E30" s="85">
        <v>1</v>
      </c>
      <c r="F30" s="84" t="s">
        <v>51</v>
      </c>
      <c r="G30" s="87"/>
      <c r="H30" s="62" t="s">
        <v>150</v>
      </c>
    </row>
    <row r="31" spans="1:8" ht="13.5" customHeight="1" x14ac:dyDescent="0.25">
      <c r="A31" s="1">
        <v>23</v>
      </c>
      <c r="B31" s="20" t="s">
        <v>138</v>
      </c>
      <c r="C31" s="21" t="s">
        <v>77</v>
      </c>
      <c r="D31" s="21" t="s">
        <v>89</v>
      </c>
      <c r="E31" s="21">
        <v>2</v>
      </c>
      <c r="F31" s="20" t="s">
        <v>139</v>
      </c>
      <c r="G31" s="10">
        <v>70000</v>
      </c>
      <c r="H31" s="59" t="s">
        <v>111</v>
      </c>
    </row>
    <row r="32" spans="1:8" ht="13.5" customHeight="1" x14ac:dyDescent="0.25">
      <c r="A32" s="1">
        <v>24</v>
      </c>
      <c r="B32" s="20" t="s">
        <v>124</v>
      </c>
      <c r="C32" s="21" t="s">
        <v>92</v>
      </c>
      <c r="D32" s="21" t="s">
        <v>89</v>
      </c>
      <c r="E32" s="21">
        <v>3</v>
      </c>
      <c r="F32" s="20" t="s">
        <v>104</v>
      </c>
      <c r="G32" s="10">
        <v>90000</v>
      </c>
      <c r="H32" s="89" t="s">
        <v>123</v>
      </c>
    </row>
    <row r="33" spans="1:13" ht="14.25" customHeight="1" x14ac:dyDescent="0.25">
      <c r="A33" s="1">
        <v>25</v>
      </c>
      <c r="B33" s="16" t="s">
        <v>146</v>
      </c>
      <c r="C33" s="11" t="s">
        <v>42</v>
      </c>
      <c r="D33" s="21" t="s">
        <v>89</v>
      </c>
      <c r="E33" s="11">
        <v>2</v>
      </c>
      <c r="F33" s="12" t="s">
        <v>147</v>
      </c>
      <c r="G33" s="10">
        <v>50000</v>
      </c>
      <c r="H33" s="59" t="s">
        <v>111</v>
      </c>
    </row>
    <row r="34" spans="1:13" ht="14.25" customHeight="1" x14ac:dyDescent="0.25">
      <c r="A34" s="1">
        <v>26</v>
      </c>
      <c r="B34" s="16" t="s">
        <v>61</v>
      </c>
      <c r="C34" s="11" t="s">
        <v>43</v>
      </c>
      <c r="D34" s="21" t="s">
        <v>89</v>
      </c>
      <c r="E34" s="11">
        <v>3</v>
      </c>
      <c r="F34" s="12" t="s">
        <v>62</v>
      </c>
      <c r="G34" s="10">
        <v>90000</v>
      </c>
      <c r="H34" s="62" t="s">
        <v>148</v>
      </c>
    </row>
    <row r="35" spans="1:13" ht="17.25" customHeight="1" x14ac:dyDescent="0.25">
      <c r="A35" s="27"/>
      <c r="B35" s="28"/>
      <c r="C35" s="29"/>
      <c r="D35" s="29"/>
      <c r="E35" s="29"/>
      <c r="F35" s="30"/>
      <c r="G35" s="31"/>
      <c r="H35" s="18"/>
    </row>
    <row r="36" spans="1:13" ht="15" customHeight="1" x14ac:dyDescent="0.25"/>
    <row r="37" spans="1:13" ht="15.75" customHeight="1" x14ac:dyDescent="0.25">
      <c r="A37" s="32"/>
      <c r="B37" s="33"/>
      <c r="C37" s="34"/>
      <c r="D37" s="34"/>
      <c r="E37" s="34"/>
      <c r="F37" s="35"/>
      <c r="G37" s="36"/>
      <c r="H37" s="34"/>
      <c r="I37" s="37"/>
      <c r="J37" s="38"/>
      <c r="K37" s="39"/>
      <c r="L37" s="40"/>
      <c r="M37" s="18"/>
    </row>
    <row r="38" spans="1:13" ht="15.75" customHeight="1" x14ac:dyDescent="0.25">
      <c r="A38" s="32"/>
      <c r="B38" s="33"/>
      <c r="C38" s="34"/>
      <c r="D38" s="34"/>
      <c r="E38" s="34"/>
      <c r="F38" s="41"/>
      <c r="G38" s="36"/>
      <c r="H38" s="34"/>
      <c r="I38" s="42"/>
      <c r="J38" s="34"/>
      <c r="K38" s="43"/>
      <c r="L38" s="35"/>
      <c r="M38" s="36"/>
    </row>
    <row r="39" spans="1:13" ht="15.75" customHeight="1" x14ac:dyDescent="0.25">
      <c r="A39" s="32"/>
      <c r="B39" s="33"/>
      <c r="C39" s="34"/>
      <c r="D39" s="34"/>
      <c r="E39" s="34"/>
      <c r="F39" s="41"/>
      <c r="G39" s="36"/>
      <c r="H39" s="34"/>
      <c r="I39" s="42"/>
      <c r="J39" s="34"/>
      <c r="K39" s="34"/>
      <c r="L39" s="35"/>
      <c r="M39" s="36"/>
    </row>
    <row r="40" spans="1:13" ht="15.75" customHeight="1" x14ac:dyDescent="0.25">
      <c r="A40" s="32"/>
      <c r="B40" s="33"/>
      <c r="C40" s="34"/>
      <c r="D40" s="34"/>
      <c r="E40" s="34"/>
      <c r="F40" s="41"/>
      <c r="G40" s="36"/>
      <c r="H40" s="34"/>
      <c r="I40" s="42"/>
      <c r="J40" s="34"/>
      <c r="K40" s="43"/>
      <c r="L40" s="35"/>
      <c r="M40" s="36"/>
    </row>
    <row r="41" spans="1:13" ht="15.75" customHeight="1" x14ac:dyDescent="0.25">
      <c r="A41" s="32"/>
      <c r="B41" s="33"/>
      <c r="C41" s="34"/>
      <c r="D41" s="34"/>
      <c r="E41" s="34"/>
      <c r="F41" s="41"/>
      <c r="G41" s="36"/>
      <c r="H41" s="34"/>
      <c r="I41" s="42"/>
      <c r="J41" s="34"/>
      <c r="K41" s="43"/>
      <c r="L41" s="43"/>
      <c r="M41" s="36"/>
    </row>
    <row r="42" spans="1:13" ht="15.75" customHeight="1" x14ac:dyDescent="0.25">
      <c r="A42" s="32"/>
      <c r="B42" s="33"/>
      <c r="C42" s="34"/>
      <c r="D42" s="34"/>
      <c r="E42" s="34"/>
      <c r="F42" s="41"/>
      <c r="G42" s="36"/>
      <c r="H42" s="34"/>
      <c r="I42" s="42"/>
      <c r="J42" s="34"/>
      <c r="K42" s="34"/>
      <c r="L42" s="35"/>
      <c r="M42" s="36"/>
    </row>
    <row r="43" spans="1:13" ht="15.75" customHeight="1" x14ac:dyDescent="0.25">
      <c r="A43" s="44"/>
      <c r="B43" s="45"/>
      <c r="C43" s="46"/>
      <c r="D43" s="46"/>
      <c r="E43" s="46"/>
      <c r="F43" s="47"/>
      <c r="G43" s="48"/>
      <c r="H43" s="46"/>
      <c r="I43" s="49"/>
      <c r="J43" s="46"/>
      <c r="K43" s="50"/>
      <c r="L43" s="51"/>
      <c r="M43" s="48"/>
    </row>
    <row r="44" spans="1:13" ht="15.75" x14ac:dyDescent="0.25">
      <c r="A44" s="32"/>
      <c r="B44" s="52"/>
      <c r="C44" s="34"/>
      <c r="D44" s="34"/>
      <c r="E44" s="34"/>
      <c r="F44" s="41"/>
      <c r="G44" s="36"/>
      <c r="H44" s="34"/>
      <c r="I44" s="41"/>
      <c r="J44" s="35"/>
      <c r="K44" s="34"/>
      <c r="L44" s="35"/>
      <c r="M44" s="36"/>
    </row>
    <row r="45" spans="1:13" ht="15.75" x14ac:dyDescent="0.25">
      <c r="A45" s="32"/>
      <c r="B45" s="52"/>
      <c r="C45" s="34"/>
      <c r="D45" s="34"/>
      <c r="E45" s="34"/>
      <c r="F45" s="41"/>
      <c r="G45" s="36"/>
      <c r="H45" s="34"/>
      <c r="I45" s="34"/>
      <c r="J45" s="53"/>
      <c r="K45" s="43"/>
      <c r="L45" s="39"/>
      <c r="M45" s="36"/>
    </row>
    <row r="46" spans="1:13" x14ac:dyDescent="0.25">
      <c r="A46" s="159"/>
      <c r="B46" s="159"/>
      <c r="C46" s="159"/>
      <c r="D46" s="159"/>
      <c r="E46" s="159"/>
      <c r="F46" s="159"/>
      <c r="G46" s="159"/>
      <c r="H46" s="54"/>
      <c r="I46" s="55"/>
      <c r="J46" s="54"/>
      <c r="K46" s="26"/>
      <c r="L46" s="26"/>
      <c r="M46" s="17"/>
    </row>
  </sheetData>
  <mergeCells count="6">
    <mergeCell ref="A46:G46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A11" sqref="A1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222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61" t="s">
        <v>53</v>
      </c>
      <c r="F2" s="161"/>
      <c r="G2" s="161"/>
      <c r="H2" s="161"/>
      <c r="I2" s="161"/>
      <c r="J2" s="161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 t="s">
        <v>57</v>
      </c>
      <c r="L3" s="178"/>
    </row>
    <row r="4" spans="1:14" ht="18.75" x14ac:dyDescent="0.3">
      <c r="A4" s="4" t="s">
        <v>15</v>
      </c>
      <c r="D4" s="136" t="s">
        <v>17</v>
      </c>
      <c r="E4" s="136"/>
      <c r="F4" s="136"/>
      <c r="G4" s="136"/>
      <c r="H4" s="136" t="s">
        <v>16</v>
      </c>
      <c r="I4" s="136"/>
      <c r="J4" s="136"/>
      <c r="K4" s="172" t="s">
        <v>45</v>
      </c>
      <c r="L4" s="172"/>
      <c r="M4" s="172"/>
    </row>
    <row r="5" spans="1:14" x14ac:dyDescent="0.25">
      <c r="K5" s="179" t="s">
        <v>46</v>
      </c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211</v>
      </c>
      <c r="E7" s="135">
        <v>30000</v>
      </c>
      <c r="F7" s="135">
        <v>110000</v>
      </c>
      <c r="G7" s="135">
        <v>80200</v>
      </c>
      <c r="H7" s="102">
        <v>30000</v>
      </c>
      <c r="I7" s="102"/>
      <c r="J7" s="111">
        <f t="shared" ref="J7:J11" si="0">SUM(H7:I7)</f>
        <v>30000</v>
      </c>
      <c r="K7" s="96" t="s">
        <v>226</v>
      </c>
      <c r="L7" s="99" t="s">
        <v>163</v>
      </c>
      <c r="N7" s="74"/>
    </row>
    <row r="8" spans="1:14" ht="21" x14ac:dyDescent="0.25">
      <c r="A8" s="1">
        <v>2</v>
      </c>
      <c r="B8" s="104" t="s">
        <v>24</v>
      </c>
      <c r="C8" s="101" t="s">
        <v>25</v>
      </c>
      <c r="D8" s="119" t="s">
        <v>194</v>
      </c>
      <c r="E8" s="135">
        <v>30000</v>
      </c>
      <c r="F8" s="135">
        <v>292200</v>
      </c>
      <c r="G8" s="135">
        <v>126000</v>
      </c>
      <c r="H8" s="102">
        <v>30000</v>
      </c>
      <c r="I8" s="135">
        <v>30000</v>
      </c>
      <c r="J8" s="111">
        <f t="shared" si="0"/>
        <v>60000</v>
      </c>
      <c r="K8" s="139" t="s">
        <v>225</v>
      </c>
      <c r="L8" s="138" t="s">
        <v>224</v>
      </c>
      <c r="M8" s="74"/>
    </row>
    <row r="9" spans="1:14" ht="21" x14ac:dyDescent="0.25">
      <c r="A9" s="1">
        <v>3</v>
      </c>
      <c r="B9" s="104" t="s">
        <v>48</v>
      </c>
      <c r="C9" s="101" t="s">
        <v>27</v>
      </c>
      <c r="D9" s="119" t="s">
        <v>195</v>
      </c>
      <c r="E9" s="135">
        <v>35000</v>
      </c>
      <c r="F9" s="135">
        <v>91000</v>
      </c>
      <c r="G9" s="135">
        <v>21000</v>
      </c>
      <c r="H9" s="102">
        <v>35000</v>
      </c>
      <c r="I9" s="102"/>
      <c r="J9" s="111">
        <f t="shared" si="0"/>
        <v>35000</v>
      </c>
      <c r="K9" s="96" t="s">
        <v>228</v>
      </c>
      <c r="L9" s="99" t="s">
        <v>163</v>
      </c>
      <c r="N9" s="74"/>
    </row>
    <row r="10" spans="1:14" ht="14.25" customHeight="1" x14ac:dyDescent="0.25">
      <c r="A10" s="1">
        <v>4</v>
      </c>
      <c r="B10" s="104" t="s">
        <v>33</v>
      </c>
      <c r="C10" s="101" t="s">
        <v>34</v>
      </c>
      <c r="D10" s="120" t="s">
        <v>209</v>
      </c>
      <c r="E10" s="135">
        <v>40000</v>
      </c>
      <c r="F10" s="135">
        <v>74100</v>
      </c>
      <c r="G10" s="135">
        <v>32000</v>
      </c>
      <c r="H10" s="102"/>
      <c r="I10" s="135"/>
      <c r="J10" s="111">
        <f t="shared" si="0"/>
        <v>0</v>
      </c>
      <c r="K10" s="96"/>
      <c r="L10" s="99"/>
      <c r="M10" s="74"/>
    </row>
    <row r="11" spans="1:14" ht="18.75" x14ac:dyDescent="0.25">
      <c r="A11" s="1"/>
      <c r="B11" s="100"/>
      <c r="C11" s="101" t="s">
        <v>52</v>
      </c>
      <c r="D11" s="120"/>
      <c r="E11" s="135">
        <v>70000</v>
      </c>
      <c r="F11" s="135"/>
      <c r="G11" s="102"/>
      <c r="H11" s="102"/>
      <c r="I11" s="102"/>
      <c r="J11" s="111">
        <f t="shared" si="0"/>
        <v>0</v>
      </c>
      <c r="K11" s="96"/>
      <c r="L11" s="99"/>
    </row>
    <row r="12" spans="1:14" ht="18" customHeight="1" x14ac:dyDescent="0.25">
      <c r="A12" s="1">
        <v>5</v>
      </c>
      <c r="B12" s="3" t="s">
        <v>101</v>
      </c>
      <c r="C12" s="101" t="s">
        <v>70</v>
      </c>
      <c r="D12" s="120" t="s">
        <v>198</v>
      </c>
      <c r="E12" s="135">
        <v>59200</v>
      </c>
      <c r="F12" s="135">
        <v>59200</v>
      </c>
      <c r="G12" s="73"/>
      <c r="H12" s="102">
        <v>59200</v>
      </c>
      <c r="I12" s="135">
        <v>59200</v>
      </c>
      <c r="J12" s="111">
        <f>SUM(H12:I12)</f>
        <v>118400</v>
      </c>
      <c r="K12" s="96" t="s">
        <v>223</v>
      </c>
      <c r="L12" s="99" t="s">
        <v>98</v>
      </c>
    </row>
    <row r="13" spans="1:14" ht="18" customHeight="1" x14ac:dyDescent="0.25">
      <c r="A13" s="1">
        <v>6</v>
      </c>
      <c r="B13" s="3" t="s">
        <v>103</v>
      </c>
      <c r="C13" s="101" t="s">
        <v>92</v>
      </c>
      <c r="D13" s="120" t="s">
        <v>191</v>
      </c>
      <c r="E13" s="135">
        <v>59200</v>
      </c>
      <c r="F13" s="73">
        <v>578740</v>
      </c>
      <c r="G13" s="135">
        <v>208640</v>
      </c>
      <c r="H13" s="102"/>
      <c r="I13" s="135"/>
      <c r="J13" s="111">
        <f t="shared" ref="J13:J15" si="1">SUM(H13:I13)</f>
        <v>0</v>
      </c>
      <c r="K13" s="96"/>
      <c r="L13" s="99"/>
      <c r="M13" s="74"/>
      <c r="N13" s="74"/>
    </row>
    <row r="14" spans="1:14" ht="18" customHeight="1" x14ac:dyDescent="0.25">
      <c r="A14" s="1">
        <v>7</v>
      </c>
      <c r="B14" s="131" t="s">
        <v>174</v>
      </c>
      <c r="C14" s="101" t="s">
        <v>43</v>
      </c>
      <c r="D14" s="121" t="s">
        <v>192</v>
      </c>
      <c r="E14" s="110">
        <v>90000</v>
      </c>
      <c r="F14" s="10">
        <v>99000</v>
      </c>
      <c r="G14" s="111">
        <v>9000</v>
      </c>
      <c r="H14" s="102">
        <v>90000</v>
      </c>
      <c r="I14" s="135"/>
      <c r="J14" s="111">
        <f t="shared" si="1"/>
        <v>90000</v>
      </c>
      <c r="K14" s="96" t="s">
        <v>226</v>
      </c>
      <c r="L14" s="99" t="s">
        <v>163</v>
      </c>
      <c r="M14" s="74"/>
      <c r="N14" s="74"/>
    </row>
    <row r="15" spans="1:14" ht="18" customHeight="1" x14ac:dyDescent="0.25">
      <c r="A15" s="1">
        <v>8</v>
      </c>
      <c r="B15" s="131" t="s">
        <v>165</v>
      </c>
      <c r="C15" s="13" t="s">
        <v>166</v>
      </c>
      <c r="D15" s="120"/>
      <c r="E15" s="135">
        <v>20000</v>
      </c>
      <c r="F15" s="135">
        <v>39595</v>
      </c>
      <c r="G15" s="135"/>
      <c r="H15" s="135">
        <v>20000</v>
      </c>
      <c r="I15" s="135"/>
      <c r="J15" s="111">
        <f t="shared" si="1"/>
        <v>20000</v>
      </c>
      <c r="K15" s="96" t="s">
        <v>227</v>
      </c>
      <c r="L15" s="99" t="s">
        <v>216</v>
      </c>
      <c r="M15" s="74"/>
      <c r="N15" s="74"/>
    </row>
    <row r="16" spans="1:14" ht="18.75" x14ac:dyDescent="0.25">
      <c r="A16" s="177" t="s">
        <v>6</v>
      </c>
      <c r="B16" s="177"/>
      <c r="C16" s="177"/>
      <c r="D16" s="177"/>
      <c r="E16" s="72">
        <f>SUM(E7:E15)</f>
        <v>433400</v>
      </c>
      <c r="F16" s="98">
        <f>SUM(F7:F15)</f>
        <v>1343835</v>
      </c>
      <c r="G16" s="72">
        <f t="shared" ref="G16" si="2">SUM(G7:G15)</f>
        <v>476840</v>
      </c>
      <c r="H16" s="72">
        <f>SUM(H7:H15)</f>
        <v>264200</v>
      </c>
      <c r="I16" s="72">
        <f t="shared" ref="I16:J16" si="3">SUM(I7:I15)</f>
        <v>89200</v>
      </c>
      <c r="J16" s="72">
        <f t="shared" si="3"/>
        <v>353400</v>
      </c>
      <c r="K16" s="118" t="s">
        <v>229</v>
      </c>
      <c r="L16" s="137" t="s">
        <v>132</v>
      </c>
    </row>
    <row r="17" spans="1:12" ht="10.5" customHeight="1" x14ac:dyDescent="0.25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</row>
    <row r="18" spans="1:12" ht="6" customHeight="1" x14ac:dyDescent="0.25"/>
    <row r="20" spans="1:12" x14ac:dyDescent="0.25">
      <c r="F20" s="74"/>
      <c r="G20" s="74"/>
    </row>
    <row r="21" spans="1:12" x14ac:dyDescent="0.25">
      <c r="H21" s="74"/>
    </row>
    <row r="22" spans="1:12" x14ac:dyDescent="0.25">
      <c r="H22" s="74"/>
    </row>
    <row r="23" spans="1:12" x14ac:dyDescent="0.25">
      <c r="J23" s="74"/>
    </row>
  </sheetData>
  <mergeCells count="8">
    <mergeCell ref="A16:D16"/>
    <mergeCell ref="A17:L17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230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83" t="s">
        <v>232</v>
      </c>
      <c r="F2" s="183"/>
      <c r="G2" s="183"/>
      <c r="H2" s="183"/>
      <c r="I2" s="183"/>
      <c r="J2" s="183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/>
      <c r="L3" s="178"/>
    </row>
    <row r="4" spans="1:14" ht="18.75" x14ac:dyDescent="0.3">
      <c r="A4" s="4" t="s">
        <v>15</v>
      </c>
      <c r="D4" s="140" t="s">
        <v>17</v>
      </c>
      <c r="E4" s="140"/>
      <c r="F4" s="140"/>
      <c r="G4" s="140"/>
      <c r="H4" s="140" t="s">
        <v>233</v>
      </c>
      <c r="I4" s="140"/>
      <c r="J4" s="140"/>
      <c r="K4" s="172"/>
      <c r="L4" s="172"/>
      <c r="M4" s="172"/>
    </row>
    <row r="5" spans="1:14" x14ac:dyDescent="0.25">
      <c r="K5" s="179"/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211</v>
      </c>
      <c r="E7" s="135">
        <v>30000</v>
      </c>
      <c r="F7" s="135">
        <v>110000</v>
      </c>
      <c r="G7" s="135">
        <v>80200</v>
      </c>
      <c r="H7" s="102">
        <v>30000</v>
      </c>
      <c r="I7" s="102"/>
      <c r="J7" s="111">
        <f t="shared" ref="J7:J14" si="0">H7+I7</f>
        <v>30000</v>
      </c>
      <c r="K7" s="96" t="s">
        <v>234</v>
      </c>
      <c r="L7" s="99" t="s">
        <v>235</v>
      </c>
      <c r="N7" s="74"/>
    </row>
    <row r="8" spans="1:14" ht="21" x14ac:dyDescent="0.25">
      <c r="A8" s="1">
        <v>2</v>
      </c>
      <c r="B8" s="104" t="s">
        <v>24</v>
      </c>
      <c r="C8" s="101" t="s">
        <v>25</v>
      </c>
      <c r="D8" s="119" t="s">
        <v>194</v>
      </c>
      <c r="E8" s="135">
        <v>30000</v>
      </c>
      <c r="F8" s="135">
        <v>262200</v>
      </c>
      <c r="G8" s="135">
        <v>126000</v>
      </c>
      <c r="H8" s="102">
        <v>30000</v>
      </c>
      <c r="I8" s="135">
        <v>30000</v>
      </c>
      <c r="J8" s="111">
        <f t="shared" si="0"/>
        <v>60000</v>
      </c>
      <c r="K8" s="96" t="s">
        <v>240</v>
      </c>
      <c r="L8" s="97" t="s">
        <v>241</v>
      </c>
      <c r="M8" s="74"/>
    </row>
    <row r="9" spans="1:14" ht="21" x14ac:dyDescent="0.25">
      <c r="A9" s="1">
        <v>3</v>
      </c>
      <c r="B9" s="104" t="s">
        <v>48</v>
      </c>
      <c r="C9" s="101" t="s">
        <v>27</v>
      </c>
      <c r="D9" s="119" t="s">
        <v>195</v>
      </c>
      <c r="E9" s="135">
        <v>35000</v>
      </c>
      <c r="F9" s="135">
        <v>78500</v>
      </c>
      <c r="G9" s="135">
        <v>38500</v>
      </c>
      <c r="H9" s="102">
        <v>35000</v>
      </c>
      <c r="I9" s="102"/>
      <c r="J9" s="111">
        <f t="shared" si="0"/>
        <v>35000</v>
      </c>
      <c r="K9" s="96" t="s">
        <v>238</v>
      </c>
      <c r="L9" s="99" t="s">
        <v>167</v>
      </c>
      <c r="N9" s="74"/>
    </row>
    <row r="10" spans="1:14" ht="14.25" customHeight="1" x14ac:dyDescent="0.25">
      <c r="A10" s="1">
        <v>4</v>
      </c>
      <c r="B10" s="104" t="s">
        <v>33</v>
      </c>
      <c r="C10" s="101" t="s">
        <v>34</v>
      </c>
      <c r="D10" s="120" t="s">
        <v>209</v>
      </c>
      <c r="E10" s="135">
        <v>40000</v>
      </c>
      <c r="F10" s="135">
        <v>118100</v>
      </c>
      <c r="G10" s="135">
        <v>36000</v>
      </c>
      <c r="H10" s="102">
        <v>40000</v>
      </c>
      <c r="I10" s="135">
        <v>40000</v>
      </c>
      <c r="J10" s="111">
        <f t="shared" si="0"/>
        <v>80000</v>
      </c>
      <c r="K10" s="145" t="s">
        <v>242</v>
      </c>
      <c r="L10" s="142" t="s">
        <v>231</v>
      </c>
      <c r="M10" s="74"/>
    </row>
    <row r="11" spans="1:14" ht="18" customHeight="1" x14ac:dyDescent="0.25">
      <c r="A11" s="1">
        <v>5</v>
      </c>
      <c r="B11" s="3" t="s">
        <v>101</v>
      </c>
      <c r="C11" s="101" t="s">
        <v>70</v>
      </c>
      <c r="D11" s="120" t="s">
        <v>198</v>
      </c>
      <c r="E11" s="135">
        <v>59200</v>
      </c>
      <c r="F11" s="135"/>
      <c r="G11" s="73"/>
      <c r="H11" s="102">
        <v>59200</v>
      </c>
      <c r="I11" s="135"/>
      <c r="J11" s="111">
        <f t="shared" si="0"/>
        <v>59200</v>
      </c>
      <c r="K11" s="96" t="s">
        <v>239</v>
      </c>
      <c r="L11" s="99" t="s">
        <v>98</v>
      </c>
    </row>
    <row r="12" spans="1:14" ht="18" customHeight="1" x14ac:dyDescent="0.25">
      <c r="A12" s="1">
        <v>6</v>
      </c>
      <c r="B12" s="3" t="s">
        <v>103</v>
      </c>
      <c r="C12" s="101" t="s">
        <v>92</v>
      </c>
      <c r="D12" s="120" t="s">
        <v>191</v>
      </c>
      <c r="E12" s="135">
        <v>59200</v>
      </c>
      <c r="F12" s="73">
        <v>637900</v>
      </c>
      <c r="G12" s="135">
        <v>214540</v>
      </c>
      <c r="H12" s="102">
        <v>59200</v>
      </c>
      <c r="I12" s="135">
        <v>140800</v>
      </c>
      <c r="J12" s="111">
        <f t="shared" si="0"/>
        <v>200000</v>
      </c>
      <c r="K12" s="96" t="s">
        <v>236</v>
      </c>
      <c r="L12" s="99" t="s">
        <v>94</v>
      </c>
      <c r="M12" s="74"/>
      <c r="N12" s="74"/>
    </row>
    <row r="13" spans="1:14" ht="18" customHeight="1" x14ac:dyDescent="0.25">
      <c r="A13" s="1">
        <v>7</v>
      </c>
      <c r="B13" s="131" t="s">
        <v>174</v>
      </c>
      <c r="C13" s="101" t="s">
        <v>43</v>
      </c>
      <c r="D13" s="121" t="s">
        <v>192</v>
      </c>
      <c r="E13" s="110">
        <v>90000</v>
      </c>
      <c r="F13" s="10">
        <v>99000</v>
      </c>
      <c r="G13" s="111">
        <v>9000</v>
      </c>
      <c r="H13" s="102">
        <v>90000</v>
      </c>
      <c r="I13" s="135"/>
      <c r="J13" s="111">
        <f t="shared" si="0"/>
        <v>90000</v>
      </c>
      <c r="K13" s="96" t="s">
        <v>240</v>
      </c>
      <c r="L13" s="99" t="s">
        <v>163</v>
      </c>
      <c r="M13" s="74"/>
      <c r="N13" s="74"/>
    </row>
    <row r="14" spans="1:14" ht="18" customHeight="1" x14ac:dyDescent="0.25">
      <c r="A14" s="1">
        <v>8</v>
      </c>
      <c r="B14" s="131" t="s">
        <v>165</v>
      </c>
      <c r="C14" s="13" t="s">
        <v>166</v>
      </c>
      <c r="D14" s="120"/>
      <c r="E14" s="135">
        <v>20000</v>
      </c>
      <c r="F14" s="135">
        <v>39595</v>
      </c>
      <c r="G14" s="135"/>
      <c r="H14" s="135">
        <v>20000</v>
      </c>
      <c r="I14" s="135"/>
      <c r="J14" s="111">
        <f t="shared" si="0"/>
        <v>20000</v>
      </c>
      <c r="K14" s="96" t="s">
        <v>236</v>
      </c>
      <c r="L14" s="99" t="s">
        <v>98</v>
      </c>
      <c r="M14" s="74"/>
      <c r="N14" s="74"/>
    </row>
    <row r="15" spans="1:14" ht="18.75" x14ac:dyDescent="0.25">
      <c r="A15" s="177" t="s">
        <v>6</v>
      </c>
      <c r="B15" s="177"/>
      <c r="C15" s="177"/>
      <c r="D15" s="177"/>
      <c r="E15" s="72">
        <f>SUM(E7:E14)</f>
        <v>363400</v>
      </c>
      <c r="F15" s="98">
        <f>SUM(F7:F14)</f>
        <v>1345295</v>
      </c>
      <c r="G15" s="72">
        <f t="shared" ref="G15" si="1">SUM(G7:G14)</f>
        <v>504240</v>
      </c>
      <c r="H15" s="72">
        <f>SUM(H7:H14)</f>
        <v>363400</v>
      </c>
      <c r="I15" s="72">
        <f t="shared" ref="I15" si="2">SUM(I7:I14)</f>
        <v>210800</v>
      </c>
      <c r="J15" s="72">
        <f>SUM(J7:J14)</f>
        <v>574200</v>
      </c>
      <c r="K15" s="118" t="s">
        <v>243</v>
      </c>
      <c r="L15" s="141" t="s">
        <v>132</v>
      </c>
    </row>
    <row r="16" spans="1:14" ht="10.5" customHeight="1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</row>
    <row r="17" spans="1:10" ht="6" customHeight="1" x14ac:dyDescent="0.25"/>
    <row r="19" spans="1:10" x14ac:dyDescent="0.25">
      <c r="A19" s="172" t="s">
        <v>237</v>
      </c>
      <c r="B19" s="172"/>
      <c r="C19" s="172"/>
      <c r="D19" s="172"/>
      <c r="E19" s="172"/>
      <c r="F19" s="172"/>
      <c r="G19" s="172"/>
      <c r="H19" s="172"/>
    </row>
    <row r="20" spans="1:10" x14ac:dyDescent="0.25">
      <c r="J20" s="74"/>
    </row>
  </sheetData>
  <mergeCells count="9">
    <mergeCell ref="A19:H19"/>
    <mergeCell ref="A15:D15"/>
    <mergeCell ref="A16:L16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J15" sqref="J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244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83" t="s">
        <v>232</v>
      </c>
      <c r="F2" s="183"/>
      <c r="G2" s="183"/>
      <c r="H2" s="183"/>
      <c r="I2" s="183"/>
      <c r="J2" s="183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/>
      <c r="L3" s="178"/>
    </row>
    <row r="4" spans="1:14" ht="18.75" x14ac:dyDescent="0.3">
      <c r="A4" s="4" t="s">
        <v>15</v>
      </c>
      <c r="D4" s="143" t="s">
        <v>17</v>
      </c>
      <c r="E4" s="143"/>
      <c r="F4" s="143"/>
      <c r="G4" s="143"/>
      <c r="H4" s="143" t="s">
        <v>233</v>
      </c>
      <c r="I4" s="143"/>
      <c r="J4" s="143"/>
      <c r="K4" s="172"/>
      <c r="L4" s="172"/>
      <c r="M4" s="172"/>
    </row>
    <row r="5" spans="1:14" x14ac:dyDescent="0.25">
      <c r="K5" s="179"/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211</v>
      </c>
      <c r="E7" s="135">
        <v>30000</v>
      </c>
      <c r="F7" s="135">
        <v>110000</v>
      </c>
      <c r="G7" s="135">
        <v>80200</v>
      </c>
      <c r="H7" s="102">
        <v>30000</v>
      </c>
      <c r="I7" s="102"/>
      <c r="J7" s="111">
        <f t="shared" ref="J7:J10" si="0">H7+I7</f>
        <v>30000</v>
      </c>
      <c r="K7" s="96" t="s">
        <v>247</v>
      </c>
      <c r="L7" s="99" t="s">
        <v>235</v>
      </c>
      <c r="N7" s="74"/>
    </row>
    <row r="8" spans="1:14" ht="21" x14ac:dyDescent="0.25">
      <c r="A8" s="1">
        <v>2</v>
      </c>
      <c r="B8" s="104" t="s">
        <v>24</v>
      </c>
      <c r="C8" s="101" t="s">
        <v>25</v>
      </c>
      <c r="D8" s="119" t="s">
        <v>194</v>
      </c>
      <c r="E8" s="135">
        <v>30000</v>
      </c>
      <c r="F8" s="135">
        <v>232200</v>
      </c>
      <c r="G8" s="135">
        <v>126000</v>
      </c>
      <c r="H8" s="102"/>
      <c r="I8" s="135"/>
      <c r="J8" s="111">
        <f t="shared" si="0"/>
        <v>0</v>
      </c>
      <c r="K8" s="96"/>
      <c r="L8" s="97"/>
      <c r="M8" s="74"/>
    </row>
    <row r="9" spans="1:14" ht="21" x14ac:dyDescent="0.25">
      <c r="A9" s="1">
        <v>3</v>
      </c>
      <c r="B9" s="104" t="s">
        <v>48</v>
      </c>
      <c r="C9" s="101" t="s">
        <v>27</v>
      </c>
      <c r="D9" s="119" t="s">
        <v>195</v>
      </c>
      <c r="E9" s="135">
        <v>35000</v>
      </c>
      <c r="F9" s="135">
        <v>78500</v>
      </c>
      <c r="G9" s="135">
        <v>38500</v>
      </c>
      <c r="H9" s="102">
        <v>35000</v>
      </c>
      <c r="I9" s="102"/>
      <c r="J9" s="111">
        <f t="shared" si="0"/>
        <v>35000</v>
      </c>
      <c r="K9" s="96" t="s">
        <v>246</v>
      </c>
      <c r="L9" s="99" t="s">
        <v>163</v>
      </c>
      <c r="N9" s="74"/>
    </row>
    <row r="10" spans="1:14" ht="17.25" customHeight="1" x14ac:dyDescent="0.25">
      <c r="A10" s="1">
        <v>4</v>
      </c>
      <c r="B10" s="104" t="s">
        <v>33</v>
      </c>
      <c r="C10" s="101" t="s">
        <v>34</v>
      </c>
      <c r="D10" s="120" t="s">
        <v>209</v>
      </c>
      <c r="E10" s="135">
        <v>40000</v>
      </c>
      <c r="F10" s="135">
        <v>76000</v>
      </c>
      <c r="G10" s="135">
        <v>36000</v>
      </c>
      <c r="H10" s="102">
        <v>40000</v>
      </c>
      <c r="I10" s="135"/>
      <c r="J10" s="111">
        <f t="shared" si="0"/>
        <v>40000</v>
      </c>
      <c r="K10" s="96" t="s">
        <v>248</v>
      </c>
      <c r="L10" s="99" t="s">
        <v>163</v>
      </c>
      <c r="M10" s="74"/>
    </row>
    <row r="11" spans="1:14" ht="18" customHeight="1" x14ac:dyDescent="0.25">
      <c r="A11" s="1">
        <v>5</v>
      </c>
      <c r="B11" s="3" t="s">
        <v>101</v>
      </c>
      <c r="C11" s="101" t="s">
        <v>70</v>
      </c>
      <c r="D11" s="120" t="s">
        <v>198</v>
      </c>
      <c r="E11" s="135">
        <v>59200</v>
      </c>
      <c r="F11" s="135"/>
      <c r="G11" s="73"/>
      <c r="H11" s="102">
        <v>59200</v>
      </c>
      <c r="I11" s="135"/>
      <c r="J11" s="111">
        <f t="shared" ref="J11:J14" si="1">H11+I11</f>
        <v>59200</v>
      </c>
      <c r="K11" s="96" t="s">
        <v>239</v>
      </c>
      <c r="L11" s="99" t="s">
        <v>98</v>
      </c>
    </row>
    <row r="12" spans="1:14" ht="18" customHeight="1" x14ac:dyDescent="0.25">
      <c r="A12" s="1">
        <v>6</v>
      </c>
      <c r="B12" s="3" t="s">
        <v>103</v>
      </c>
      <c r="C12" s="101" t="s">
        <v>92</v>
      </c>
      <c r="D12" s="120" t="s">
        <v>191</v>
      </c>
      <c r="E12" s="135">
        <v>59200</v>
      </c>
      <c r="F12" s="73">
        <v>497100</v>
      </c>
      <c r="G12" s="135">
        <v>214540</v>
      </c>
      <c r="H12" s="102"/>
      <c r="I12" s="135"/>
      <c r="J12" s="111">
        <f t="shared" si="1"/>
        <v>0</v>
      </c>
      <c r="K12" s="96"/>
      <c r="L12" s="99"/>
      <c r="M12" s="74"/>
      <c r="N12" s="74"/>
    </row>
    <row r="13" spans="1:14" ht="18" customHeight="1" x14ac:dyDescent="0.25">
      <c r="A13" s="1">
        <v>7</v>
      </c>
      <c r="B13" s="131" t="s">
        <v>174</v>
      </c>
      <c r="C13" s="101" t="s">
        <v>43</v>
      </c>
      <c r="D13" s="121" t="s">
        <v>192</v>
      </c>
      <c r="E13" s="110">
        <v>90000</v>
      </c>
      <c r="F13" s="10">
        <v>99000</v>
      </c>
      <c r="G13" s="111">
        <v>9000</v>
      </c>
      <c r="H13" s="102">
        <v>90000</v>
      </c>
      <c r="I13" s="135"/>
      <c r="J13" s="111">
        <f t="shared" si="1"/>
        <v>90000</v>
      </c>
      <c r="K13" s="96" t="s">
        <v>248</v>
      </c>
      <c r="L13" s="99" t="s">
        <v>235</v>
      </c>
      <c r="M13" s="74"/>
      <c r="N13" s="74"/>
    </row>
    <row r="14" spans="1:14" ht="18" customHeight="1" x14ac:dyDescent="0.25">
      <c r="A14" s="1">
        <v>8</v>
      </c>
      <c r="B14" s="131" t="s">
        <v>165</v>
      </c>
      <c r="C14" s="13" t="s">
        <v>166</v>
      </c>
      <c r="D14" s="120"/>
      <c r="E14" s="135">
        <v>20000</v>
      </c>
      <c r="F14" s="135">
        <v>39595</v>
      </c>
      <c r="G14" s="135"/>
      <c r="H14" s="135">
        <v>20000</v>
      </c>
      <c r="I14" s="135"/>
      <c r="J14" s="111">
        <f t="shared" si="1"/>
        <v>20000</v>
      </c>
      <c r="K14" s="96" t="s">
        <v>245</v>
      </c>
      <c r="L14" s="99" t="s">
        <v>98</v>
      </c>
      <c r="M14" s="74"/>
      <c r="N14" s="74"/>
    </row>
    <row r="15" spans="1:14" ht="18.75" x14ac:dyDescent="0.25">
      <c r="A15" s="177" t="s">
        <v>6</v>
      </c>
      <c r="B15" s="177"/>
      <c r="C15" s="177"/>
      <c r="D15" s="177"/>
      <c r="E15" s="72">
        <f>SUM(E7:E14)</f>
        <v>363400</v>
      </c>
      <c r="F15" s="98">
        <f>SUM(F7:F14)</f>
        <v>1132395</v>
      </c>
      <c r="G15" s="72">
        <f t="shared" ref="G15" si="2">SUM(G7:G14)</f>
        <v>504240</v>
      </c>
      <c r="H15" s="72">
        <f>SUM(H7:H14)</f>
        <v>274200</v>
      </c>
      <c r="I15" s="72">
        <f t="shared" ref="I15" si="3">SUM(I7:I14)</f>
        <v>0</v>
      </c>
      <c r="J15" s="72">
        <f>SUM(J7:J14)</f>
        <v>274200</v>
      </c>
      <c r="K15" s="118" t="s">
        <v>250</v>
      </c>
      <c r="L15" s="144" t="s">
        <v>132</v>
      </c>
    </row>
    <row r="16" spans="1:14" ht="10.5" customHeight="1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</row>
    <row r="17" spans="1:10" ht="6" customHeight="1" x14ac:dyDescent="0.25"/>
    <row r="18" spans="1:10" x14ac:dyDescent="0.25">
      <c r="H18" s="74"/>
    </row>
    <row r="19" spans="1:10" x14ac:dyDescent="0.25">
      <c r="A19" s="172"/>
      <c r="B19" s="172"/>
      <c r="C19" s="172"/>
      <c r="D19" s="172"/>
      <c r="E19" s="172"/>
      <c r="F19" s="172"/>
      <c r="G19" s="172"/>
      <c r="H19" s="172"/>
    </row>
    <row r="20" spans="1:10" x14ac:dyDescent="0.25">
      <c r="H20" s="74"/>
      <c r="J20" s="74"/>
    </row>
  </sheetData>
  <mergeCells count="9">
    <mergeCell ref="A15:D15"/>
    <mergeCell ref="A16:L16"/>
    <mergeCell ref="A19:H19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I21" sqref="I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249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83" t="s">
        <v>232</v>
      </c>
      <c r="F2" s="183"/>
      <c r="G2" s="183"/>
      <c r="H2" s="183"/>
      <c r="I2" s="183"/>
      <c r="J2" s="183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/>
      <c r="L3" s="178"/>
    </row>
    <row r="4" spans="1:14" ht="18.75" x14ac:dyDescent="0.3">
      <c r="A4" s="4" t="s">
        <v>15</v>
      </c>
      <c r="D4" s="146" t="s">
        <v>17</v>
      </c>
      <c r="E4" s="146"/>
      <c r="F4" s="146"/>
      <c r="G4" s="146"/>
      <c r="H4" s="146" t="s">
        <v>233</v>
      </c>
      <c r="I4" s="146"/>
      <c r="J4" s="146"/>
      <c r="K4" s="172"/>
      <c r="L4" s="172"/>
      <c r="M4" s="172"/>
    </row>
    <row r="5" spans="1:14" x14ac:dyDescent="0.25">
      <c r="K5" s="179"/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211</v>
      </c>
      <c r="E7" s="135">
        <v>30000</v>
      </c>
      <c r="F7" s="135">
        <v>110000</v>
      </c>
      <c r="G7" s="135">
        <v>80200</v>
      </c>
      <c r="H7" s="102">
        <v>30000</v>
      </c>
      <c r="I7" s="102"/>
      <c r="J7" s="111">
        <f>SUM(H7:I7)</f>
        <v>30000</v>
      </c>
      <c r="K7" s="96" t="s">
        <v>252</v>
      </c>
      <c r="L7" s="99" t="s">
        <v>235</v>
      </c>
      <c r="N7" s="74"/>
    </row>
    <row r="8" spans="1:14" ht="21" x14ac:dyDescent="0.25">
      <c r="A8" s="1">
        <v>2</v>
      </c>
      <c r="B8" s="104" t="s">
        <v>48</v>
      </c>
      <c r="C8" s="101" t="s">
        <v>27</v>
      </c>
      <c r="D8" s="119" t="s">
        <v>195</v>
      </c>
      <c r="E8" s="135">
        <v>35000</v>
      </c>
      <c r="F8" s="135">
        <v>78500</v>
      </c>
      <c r="G8" s="135">
        <v>38500</v>
      </c>
      <c r="H8" s="102">
        <v>35000</v>
      </c>
      <c r="I8" s="102"/>
      <c r="J8" s="111">
        <f t="shared" ref="J8:J13" si="0">SUM(H8:I8)</f>
        <v>35000</v>
      </c>
      <c r="K8" s="96" t="s">
        <v>257</v>
      </c>
      <c r="L8" s="99" t="s">
        <v>163</v>
      </c>
      <c r="N8" s="74"/>
    </row>
    <row r="9" spans="1:14" ht="17.25" customHeight="1" x14ac:dyDescent="0.25">
      <c r="A9" s="1">
        <v>3</v>
      </c>
      <c r="B9" s="104" t="s">
        <v>33</v>
      </c>
      <c r="C9" s="101" t="s">
        <v>34</v>
      </c>
      <c r="D9" s="120" t="s">
        <v>209</v>
      </c>
      <c r="E9" s="135">
        <v>40000</v>
      </c>
      <c r="F9" s="135">
        <v>80000</v>
      </c>
      <c r="G9" s="135">
        <v>40000</v>
      </c>
      <c r="H9" s="102">
        <v>40000</v>
      </c>
      <c r="I9" s="135"/>
      <c r="J9" s="111">
        <f t="shared" si="0"/>
        <v>40000</v>
      </c>
      <c r="K9" s="96" t="s">
        <v>256</v>
      </c>
      <c r="L9" s="99" t="s">
        <v>235</v>
      </c>
      <c r="M9" s="74"/>
    </row>
    <row r="10" spans="1:14" ht="18" customHeight="1" x14ac:dyDescent="0.25">
      <c r="A10" s="1">
        <v>4</v>
      </c>
      <c r="B10" s="3" t="s">
        <v>101</v>
      </c>
      <c r="C10" s="101" t="s">
        <v>70</v>
      </c>
      <c r="D10" s="120" t="s">
        <v>198</v>
      </c>
      <c r="E10" s="135">
        <v>59200</v>
      </c>
      <c r="F10" s="135"/>
      <c r="G10" s="73"/>
      <c r="H10" s="102">
        <v>59200</v>
      </c>
      <c r="I10" s="135"/>
      <c r="J10" s="111">
        <f t="shared" si="0"/>
        <v>59200</v>
      </c>
      <c r="K10" s="96" t="s">
        <v>252</v>
      </c>
      <c r="L10" s="99" t="s">
        <v>98</v>
      </c>
    </row>
    <row r="11" spans="1:14" ht="18" customHeight="1" x14ac:dyDescent="0.25">
      <c r="A11" s="1">
        <v>5</v>
      </c>
      <c r="B11" s="3" t="s">
        <v>103</v>
      </c>
      <c r="C11" s="101" t="s">
        <v>92</v>
      </c>
      <c r="D11" s="120" t="s">
        <v>191</v>
      </c>
      <c r="E11" s="135">
        <v>59200</v>
      </c>
      <c r="F11" s="73">
        <v>556300</v>
      </c>
      <c r="G11" s="135">
        <v>220460</v>
      </c>
      <c r="H11" s="102"/>
      <c r="I11" s="135"/>
      <c r="J11" s="111">
        <f t="shared" si="0"/>
        <v>0</v>
      </c>
      <c r="K11" s="96"/>
      <c r="L11" s="99"/>
      <c r="M11" s="74"/>
      <c r="N11" s="74"/>
    </row>
    <row r="12" spans="1:14" ht="18" customHeight="1" x14ac:dyDescent="0.25">
      <c r="A12" s="1">
        <v>6</v>
      </c>
      <c r="B12" s="131" t="s">
        <v>174</v>
      </c>
      <c r="C12" s="101" t="s">
        <v>43</v>
      </c>
      <c r="D12" s="121" t="s">
        <v>192</v>
      </c>
      <c r="E12" s="110">
        <v>90000</v>
      </c>
      <c r="F12" s="10">
        <v>108000</v>
      </c>
      <c r="G12" s="10">
        <v>18000</v>
      </c>
      <c r="H12" s="102">
        <v>90000</v>
      </c>
      <c r="I12" s="135"/>
      <c r="J12" s="111">
        <f t="shared" si="0"/>
        <v>90000</v>
      </c>
      <c r="K12" s="96" t="s">
        <v>254</v>
      </c>
      <c r="L12" s="99" t="s">
        <v>235</v>
      </c>
      <c r="M12" s="74"/>
      <c r="N12" s="74"/>
    </row>
    <row r="13" spans="1:14" ht="18" customHeight="1" x14ac:dyDescent="0.25">
      <c r="A13" s="1">
        <v>7</v>
      </c>
      <c r="B13" s="131" t="s">
        <v>165</v>
      </c>
      <c r="C13" s="13" t="s">
        <v>166</v>
      </c>
      <c r="D13" s="120"/>
      <c r="E13" s="135">
        <v>20000</v>
      </c>
      <c r="F13" s="135">
        <v>39595</v>
      </c>
      <c r="G13" s="135"/>
      <c r="H13" s="135">
        <v>20000</v>
      </c>
      <c r="I13" s="135"/>
      <c r="J13" s="111">
        <f t="shared" si="0"/>
        <v>20000</v>
      </c>
      <c r="K13" s="96" t="s">
        <v>253</v>
      </c>
      <c r="L13" s="99" t="s">
        <v>98</v>
      </c>
      <c r="M13" s="74"/>
      <c r="N13" s="74"/>
    </row>
    <row r="14" spans="1:14" ht="18.75" x14ac:dyDescent="0.25">
      <c r="A14" s="177" t="s">
        <v>6</v>
      </c>
      <c r="B14" s="177"/>
      <c r="C14" s="177"/>
      <c r="D14" s="177"/>
      <c r="E14" s="72">
        <f>SUM(E7:E13)</f>
        <v>333400</v>
      </c>
      <c r="F14" s="98">
        <f>SUM(F7:F13)</f>
        <v>972395</v>
      </c>
      <c r="G14" s="72">
        <f t="shared" ref="G14:I14" si="1">SUM(G7:G13)</f>
        <v>397160</v>
      </c>
      <c r="H14" s="72">
        <f t="shared" si="1"/>
        <v>274200</v>
      </c>
      <c r="I14" s="72">
        <f t="shared" si="1"/>
        <v>0</v>
      </c>
      <c r="J14" s="72">
        <f>SUM(J7:J13)</f>
        <v>274200</v>
      </c>
      <c r="K14" s="118" t="s">
        <v>258</v>
      </c>
      <c r="L14" s="147" t="s">
        <v>132</v>
      </c>
    </row>
    <row r="15" spans="1:14" ht="10.5" customHeight="1" x14ac:dyDescent="0.25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</row>
    <row r="16" spans="1:14" ht="6" customHeight="1" x14ac:dyDescent="0.25"/>
    <row r="17" spans="1:12" ht="21" x14ac:dyDescent="0.25">
      <c r="A17" s="1">
        <v>2</v>
      </c>
      <c r="B17" s="104" t="s">
        <v>24</v>
      </c>
      <c r="C17" s="101" t="s">
        <v>25</v>
      </c>
      <c r="D17" s="119" t="s">
        <v>194</v>
      </c>
      <c r="E17" s="135">
        <v>30000</v>
      </c>
      <c r="F17" s="135">
        <v>265200</v>
      </c>
      <c r="G17" s="135">
        <v>129000</v>
      </c>
      <c r="H17" s="148"/>
      <c r="I17" s="149"/>
      <c r="J17" s="150"/>
      <c r="K17" s="151"/>
      <c r="L17" s="152"/>
    </row>
    <row r="18" spans="1:12" x14ac:dyDescent="0.25">
      <c r="A18" s="176" t="s">
        <v>251</v>
      </c>
      <c r="B18" s="176"/>
      <c r="C18" s="176"/>
      <c r="D18" s="176"/>
      <c r="E18" s="176"/>
      <c r="F18" s="176"/>
      <c r="G18" s="176"/>
      <c r="H18" s="180"/>
      <c r="I18" s="180"/>
      <c r="J18" s="180"/>
      <c r="K18" s="180"/>
      <c r="L18" s="180"/>
    </row>
    <row r="19" spans="1:12" x14ac:dyDescent="0.25">
      <c r="H19" s="74"/>
      <c r="J19" s="74"/>
    </row>
    <row r="20" spans="1:12" x14ac:dyDescent="0.25">
      <c r="H20" s="74"/>
      <c r="K20" t="s">
        <v>255</v>
      </c>
    </row>
  </sheetData>
  <mergeCells count="9">
    <mergeCell ref="A18:L18"/>
    <mergeCell ref="A14:D14"/>
    <mergeCell ref="A15:L15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H25" sqref="H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259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83" t="s">
        <v>232</v>
      </c>
      <c r="F2" s="183"/>
      <c r="G2" s="183"/>
      <c r="H2" s="183"/>
      <c r="I2" s="183"/>
      <c r="J2" s="183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/>
      <c r="L3" s="178"/>
    </row>
    <row r="4" spans="1:14" ht="18.75" x14ac:dyDescent="0.3">
      <c r="A4" s="4" t="s">
        <v>15</v>
      </c>
      <c r="D4" s="153" t="s">
        <v>17</v>
      </c>
      <c r="E4" s="153"/>
      <c r="F4" s="153"/>
      <c r="G4" s="153"/>
      <c r="H4" s="153" t="s">
        <v>233</v>
      </c>
      <c r="I4" s="153"/>
      <c r="J4" s="153"/>
      <c r="K4" s="172"/>
      <c r="L4" s="172"/>
      <c r="M4" s="172"/>
    </row>
    <row r="5" spans="1:14" x14ac:dyDescent="0.25">
      <c r="K5" s="179"/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211</v>
      </c>
      <c r="E7" s="135">
        <v>30000</v>
      </c>
      <c r="F7" s="135">
        <v>110000</v>
      </c>
      <c r="G7" s="135">
        <v>80200</v>
      </c>
      <c r="H7" s="102">
        <v>30000</v>
      </c>
      <c r="I7" s="102"/>
      <c r="J7" s="111">
        <f t="shared" ref="J7:J9" si="0">SUM(H7:I7)</f>
        <v>30000</v>
      </c>
      <c r="K7" s="96" t="s">
        <v>264</v>
      </c>
      <c r="L7" s="99" t="s">
        <v>235</v>
      </c>
      <c r="N7" s="74"/>
    </row>
    <row r="8" spans="1:14" ht="21" x14ac:dyDescent="0.25">
      <c r="A8" s="1">
        <v>2</v>
      </c>
      <c r="B8" s="104" t="s">
        <v>48</v>
      </c>
      <c r="C8" s="101" t="s">
        <v>27</v>
      </c>
      <c r="D8" s="119" t="s">
        <v>195</v>
      </c>
      <c r="E8" s="135">
        <v>35000</v>
      </c>
      <c r="F8" s="135">
        <v>78500</v>
      </c>
      <c r="G8" s="135">
        <v>38500</v>
      </c>
      <c r="H8" s="102">
        <v>35000</v>
      </c>
      <c r="I8" s="102"/>
      <c r="J8" s="111">
        <f t="shared" si="0"/>
        <v>35000</v>
      </c>
      <c r="K8" s="96" t="s">
        <v>262</v>
      </c>
      <c r="L8" s="99" t="s">
        <v>235</v>
      </c>
      <c r="N8" s="74"/>
    </row>
    <row r="9" spans="1:14" ht="17.25" customHeight="1" x14ac:dyDescent="0.25">
      <c r="A9" s="1">
        <v>3</v>
      </c>
      <c r="B9" s="104" t="s">
        <v>33</v>
      </c>
      <c r="C9" s="101" t="s">
        <v>34</v>
      </c>
      <c r="D9" s="120" t="s">
        <v>209</v>
      </c>
      <c r="E9" s="135">
        <v>40000</v>
      </c>
      <c r="F9" s="135">
        <v>84000</v>
      </c>
      <c r="G9" s="135">
        <v>44000</v>
      </c>
      <c r="H9" s="102">
        <v>40000</v>
      </c>
      <c r="I9" s="135"/>
      <c r="J9" s="111">
        <f t="shared" si="0"/>
        <v>40000</v>
      </c>
      <c r="K9" s="96" t="s">
        <v>263</v>
      </c>
      <c r="L9" s="99" t="s">
        <v>235</v>
      </c>
      <c r="M9" s="74"/>
    </row>
    <row r="10" spans="1:14" ht="18" customHeight="1" x14ac:dyDescent="0.25">
      <c r="A10" s="1">
        <v>4</v>
      </c>
      <c r="B10" s="3" t="s">
        <v>101</v>
      </c>
      <c r="C10" s="101" t="s">
        <v>70</v>
      </c>
      <c r="D10" s="120" t="s">
        <v>198</v>
      </c>
      <c r="E10" s="135">
        <v>59200</v>
      </c>
      <c r="F10" s="135"/>
      <c r="G10" s="73"/>
      <c r="H10" s="102">
        <v>59200</v>
      </c>
      <c r="I10" s="135"/>
      <c r="J10" s="111">
        <f t="shared" ref="J10:J13" si="1">SUM(H10:I10)</f>
        <v>59200</v>
      </c>
      <c r="K10" s="96" t="s">
        <v>252</v>
      </c>
      <c r="L10" s="99" t="s">
        <v>98</v>
      </c>
    </row>
    <row r="11" spans="1:14" ht="18" customHeight="1" x14ac:dyDescent="0.25">
      <c r="A11" s="1">
        <v>5</v>
      </c>
      <c r="B11" s="3" t="s">
        <v>103</v>
      </c>
      <c r="C11" s="101" t="s">
        <v>92</v>
      </c>
      <c r="D11" s="120" t="s">
        <v>191</v>
      </c>
      <c r="E11" s="135">
        <v>59200</v>
      </c>
      <c r="F11" s="73">
        <v>615500</v>
      </c>
      <c r="G11" s="135">
        <v>226380</v>
      </c>
      <c r="H11" s="102"/>
      <c r="I11" s="135"/>
      <c r="J11" s="111">
        <f t="shared" si="1"/>
        <v>0</v>
      </c>
      <c r="K11" s="96"/>
      <c r="L11" s="99"/>
      <c r="M11" s="74"/>
      <c r="N11" s="74"/>
    </row>
    <row r="12" spans="1:14" ht="18" customHeight="1" x14ac:dyDescent="0.25">
      <c r="A12" s="1">
        <v>6</v>
      </c>
      <c r="B12" s="131" t="s">
        <v>174</v>
      </c>
      <c r="C12" s="101" t="s">
        <v>43</v>
      </c>
      <c r="D12" s="121" t="s">
        <v>192</v>
      </c>
      <c r="E12" s="110">
        <v>90000</v>
      </c>
      <c r="F12" s="10">
        <v>108000</v>
      </c>
      <c r="G12" s="10">
        <v>18000</v>
      </c>
      <c r="H12" s="102">
        <v>90000</v>
      </c>
      <c r="I12" s="135"/>
      <c r="J12" s="111">
        <f t="shared" si="1"/>
        <v>90000</v>
      </c>
      <c r="K12" s="96" t="s">
        <v>261</v>
      </c>
      <c r="L12" s="99" t="s">
        <v>235</v>
      </c>
      <c r="M12" s="74"/>
      <c r="N12" s="74"/>
    </row>
    <row r="13" spans="1:14" ht="18" customHeight="1" x14ac:dyDescent="0.25">
      <c r="A13" s="1">
        <v>7</v>
      </c>
      <c r="B13" s="131" t="s">
        <v>165</v>
      </c>
      <c r="C13" s="13" t="s">
        <v>166</v>
      </c>
      <c r="D13" s="120"/>
      <c r="E13" s="135">
        <v>20000</v>
      </c>
      <c r="F13" s="135">
        <v>39595</v>
      </c>
      <c r="G13" s="135"/>
      <c r="H13" s="135">
        <v>20000</v>
      </c>
      <c r="I13" s="135"/>
      <c r="J13" s="111">
        <f t="shared" si="1"/>
        <v>20000</v>
      </c>
      <c r="K13" s="96" t="s">
        <v>260</v>
      </c>
      <c r="L13" s="99" t="s">
        <v>98</v>
      </c>
      <c r="M13" s="74"/>
      <c r="N13" s="74"/>
    </row>
    <row r="14" spans="1:14" ht="18.75" x14ac:dyDescent="0.25">
      <c r="A14" s="177" t="s">
        <v>6</v>
      </c>
      <c r="B14" s="177"/>
      <c r="C14" s="177"/>
      <c r="D14" s="177"/>
      <c r="E14" s="72">
        <f>SUM(E7:E13)</f>
        <v>333400</v>
      </c>
      <c r="F14" s="98">
        <f>SUM(F7:F13)</f>
        <v>1035595</v>
      </c>
      <c r="G14" s="72">
        <f t="shared" ref="G14" si="2">SUM(G7:G13)</f>
        <v>407080</v>
      </c>
      <c r="H14" s="72">
        <f>SUM(H7:H13)</f>
        <v>274200</v>
      </c>
      <c r="I14" s="72">
        <f t="shared" ref="I14:J14" si="3">SUM(I7:I13)</f>
        <v>0</v>
      </c>
      <c r="J14" s="72">
        <f t="shared" si="3"/>
        <v>274200</v>
      </c>
      <c r="K14" s="118" t="s">
        <v>266</v>
      </c>
      <c r="L14" s="154" t="s">
        <v>132</v>
      </c>
    </row>
    <row r="15" spans="1:14" ht="10.5" customHeight="1" x14ac:dyDescent="0.25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</row>
    <row r="16" spans="1:14" ht="6" customHeight="1" x14ac:dyDescent="0.25"/>
    <row r="17" spans="1:12" ht="21" x14ac:dyDescent="0.25">
      <c r="A17" s="1">
        <v>2</v>
      </c>
      <c r="B17" s="104" t="s">
        <v>24</v>
      </c>
      <c r="C17" s="101" t="s">
        <v>25</v>
      </c>
      <c r="D17" s="119" t="s">
        <v>194</v>
      </c>
      <c r="E17" s="135">
        <v>30000</v>
      </c>
      <c r="F17" s="135">
        <v>265200</v>
      </c>
      <c r="G17" s="135">
        <v>129000</v>
      </c>
      <c r="H17" s="148"/>
      <c r="I17" s="149"/>
      <c r="J17" s="150"/>
      <c r="K17" s="151"/>
      <c r="L17" s="152"/>
    </row>
    <row r="18" spans="1:12" x14ac:dyDescent="0.25">
      <c r="A18" s="176" t="s">
        <v>251</v>
      </c>
      <c r="B18" s="176"/>
      <c r="C18" s="176"/>
      <c r="D18" s="176"/>
      <c r="E18" s="176"/>
      <c r="F18" s="176"/>
      <c r="G18" s="176"/>
      <c r="H18" s="180"/>
      <c r="I18" s="180"/>
      <c r="J18" s="180"/>
      <c r="K18" s="180"/>
      <c r="L18" s="180"/>
    </row>
    <row r="19" spans="1:12" x14ac:dyDescent="0.25">
      <c r="H19" s="74"/>
      <c r="J19" s="74"/>
    </row>
    <row r="20" spans="1:12" x14ac:dyDescent="0.25">
      <c r="H20" s="74"/>
      <c r="K20" t="s">
        <v>255</v>
      </c>
    </row>
  </sheetData>
  <mergeCells count="9">
    <mergeCell ref="A14:D14"/>
    <mergeCell ref="A15:L15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A15" sqref="A15: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265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83" t="s">
        <v>232</v>
      </c>
      <c r="F2" s="183"/>
      <c r="G2" s="183"/>
      <c r="H2" s="183"/>
      <c r="I2" s="183"/>
      <c r="J2" s="183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/>
      <c r="L3" s="178"/>
    </row>
    <row r="4" spans="1:14" ht="18.75" x14ac:dyDescent="0.3">
      <c r="A4" s="4" t="s">
        <v>15</v>
      </c>
      <c r="D4" s="155" t="s">
        <v>17</v>
      </c>
      <c r="E4" s="155"/>
      <c r="F4" s="155"/>
      <c r="G4" s="155"/>
      <c r="H4" s="155" t="s">
        <v>233</v>
      </c>
      <c r="I4" s="155"/>
      <c r="J4" s="155"/>
      <c r="K4" s="172"/>
      <c r="L4" s="172"/>
      <c r="M4" s="172"/>
    </row>
    <row r="5" spans="1:14" x14ac:dyDescent="0.25">
      <c r="K5" s="179"/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211</v>
      </c>
      <c r="E7" s="135">
        <v>30000</v>
      </c>
      <c r="F7" s="135">
        <v>113000</v>
      </c>
      <c r="G7" s="135">
        <v>83200</v>
      </c>
      <c r="H7" s="102">
        <v>30000</v>
      </c>
      <c r="I7" s="102"/>
      <c r="J7" s="111">
        <f>H7+I7</f>
        <v>30000</v>
      </c>
      <c r="K7" s="96" t="s">
        <v>267</v>
      </c>
      <c r="L7" s="99" t="s">
        <v>235</v>
      </c>
      <c r="M7" s="74"/>
      <c r="N7" s="74"/>
    </row>
    <row r="8" spans="1:14" ht="21" x14ac:dyDescent="0.25">
      <c r="A8" s="1">
        <v>2</v>
      </c>
      <c r="B8" s="104" t="s">
        <v>48</v>
      </c>
      <c r="C8" s="101" t="s">
        <v>27</v>
      </c>
      <c r="D8" s="119" t="s">
        <v>195</v>
      </c>
      <c r="E8" s="135">
        <v>35000</v>
      </c>
      <c r="F8" s="135">
        <v>78500</v>
      </c>
      <c r="G8" s="135">
        <v>38500</v>
      </c>
      <c r="H8" s="102">
        <v>35000</v>
      </c>
      <c r="I8" s="102"/>
      <c r="J8" s="111">
        <f t="shared" ref="J8:J13" si="0">H8+I8</f>
        <v>35000</v>
      </c>
      <c r="K8" s="96" t="s">
        <v>268</v>
      </c>
      <c r="L8" s="99" t="s">
        <v>235</v>
      </c>
      <c r="N8" s="74"/>
    </row>
    <row r="9" spans="1:14" ht="17.25" customHeight="1" x14ac:dyDescent="0.25">
      <c r="A9" s="1">
        <v>3</v>
      </c>
      <c r="B9" s="104" t="s">
        <v>33</v>
      </c>
      <c r="C9" s="101" t="s">
        <v>34</v>
      </c>
      <c r="D9" s="120" t="s">
        <v>209</v>
      </c>
      <c r="E9" s="135">
        <v>40000</v>
      </c>
      <c r="F9" s="135">
        <v>84000</v>
      </c>
      <c r="G9" s="135">
        <v>44000</v>
      </c>
      <c r="H9" s="102"/>
      <c r="I9" s="135"/>
      <c r="J9" s="111">
        <f t="shared" si="0"/>
        <v>0</v>
      </c>
      <c r="K9" s="96"/>
      <c r="L9" s="99"/>
      <c r="M9" s="74"/>
    </row>
    <row r="10" spans="1:14" ht="18" customHeight="1" x14ac:dyDescent="0.25">
      <c r="A10" s="1">
        <v>4</v>
      </c>
      <c r="B10" s="3" t="s">
        <v>101</v>
      </c>
      <c r="C10" s="101" t="s">
        <v>70</v>
      </c>
      <c r="D10" s="120" t="s">
        <v>198</v>
      </c>
      <c r="E10" s="135">
        <v>59200</v>
      </c>
      <c r="F10" s="135"/>
      <c r="G10" s="73"/>
      <c r="H10" s="102">
        <v>59200</v>
      </c>
      <c r="I10" s="135">
        <v>59200</v>
      </c>
      <c r="J10" s="111">
        <f t="shared" si="0"/>
        <v>118400</v>
      </c>
      <c r="K10" s="96" t="s">
        <v>269</v>
      </c>
      <c r="L10" s="99" t="s">
        <v>98</v>
      </c>
    </row>
    <row r="11" spans="1:14" ht="18" customHeight="1" x14ac:dyDescent="0.25">
      <c r="A11" s="1">
        <v>5</v>
      </c>
      <c r="B11" s="3" t="s">
        <v>103</v>
      </c>
      <c r="C11" s="101" t="s">
        <v>92</v>
      </c>
      <c r="D11" s="120" t="s">
        <v>191</v>
      </c>
      <c r="E11" s="135">
        <v>59200</v>
      </c>
      <c r="F11" s="73">
        <v>674700</v>
      </c>
      <c r="G11" s="135">
        <v>232300</v>
      </c>
      <c r="H11" s="102"/>
      <c r="I11" s="135"/>
      <c r="J11" s="111">
        <f t="shared" si="0"/>
        <v>0</v>
      </c>
      <c r="K11" s="96"/>
      <c r="L11" s="99"/>
      <c r="M11" s="74"/>
      <c r="N11" s="74"/>
    </row>
    <row r="12" spans="1:14" ht="18" customHeight="1" x14ac:dyDescent="0.25">
      <c r="A12" s="1">
        <v>6</v>
      </c>
      <c r="B12" s="131" t="s">
        <v>174</v>
      </c>
      <c r="C12" s="101" t="s">
        <v>43</v>
      </c>
      <c r="D12" s="121" t="s">
        <v>192</v>
      </c>
      <c r="E12" s="110">
        <v>90000</v>
      </c>
      <c r="F12" s="10">
        <v>108000</v>
      </c>
      <c r="G12" s="10">
        <v>18000</v>
      </c>
      <c r="H12" s="102">
        <v>90000</v>
      </c>
      <c r="I12" s="135"/>
      <c r="J12" s="111">
        <f t="shared" si="0"/>
        <v>90000</v>
      </c>
      <c r="K12" s="96" t="s">
        <v>268</v>
      </c>
      <c r="L12" s="99" t="s">
        <v>235</v>
      </c>
      <c r="M12" s="74"/>
      <c r="N12" s="74"/>
    </row>
    <row r="13" spans="1:14" ht="18" customHeight="1" x14ac:dyDescent="0.25">
      <c r="A13" s="1">
        <v>7</v>
      </c>
      <c r="B13" s="131" t="s">
        <v>165</v>
      </c>
      <c r="C13" s="13" t="s">
        <v>166</v>
      </c>
      <c r="D13" s="120"/>
      <c r="E13" s="135">
        <v>20000</v>
      </c>
      <c r="F13" s="135">
        <v>39595</v>
      </c>
      <c r="G13" s="135"/>
      <c r="H13" s="135">
        <v>20000</v>
      </c>
      <c r="I13" s="135"/>
      <c r="J13" s="111">
        <f t="shared" si="0"/>
        <v>20000</v>
      </c>
      <c r="K13" s="96" t="s">
        <v>269</v>
      </c>
      <c r="L13" s="99" t="s">
        <v>98</v>
      </c>
      <c r="M13" s="74"/>
      <c r="N13" s="74"/>
    </row>
    <row r="14" spans="1:14" ht="18.75" x14ac:dyDescent="0.25">
      <c r="A14" s="177" t="s">
        <v>6</v>
      </c>
      <c r="B14" s="177"/>
      <c r="C14" s="177"/>
      <c r="D14" s="177"/>
      <c r="E14" s="72">
        <f>SUM(E7:E13)</f>
        <v>333400</v>
      </c>
      <c r="F14" s="98">
        <f>SUM(F7:F13)</f>
        <v>1097795</v>
      </c>
      <c r="G14" s="72">
        <f t="shared" ref="G14" si="1">SUM(G7:G13)</f>
        <v>416000</v>
      </c>
      <c r="H14" s="72">
        <f>SUM(H7:H13)</f>
        <v>234200</v>
      </c>
      <c r="I14" s="72">
        <f t="shared" ref="I14:J14" si="2">SUM(I7:I13)</f>
        <v>59200</v>
      </c>
      <c r="J14" s="72">
        <f t="shared" si="2"/>
        <v>293400</v>
      </c>
      <c r="K14" s="118" t="s">
        <v>270</v>
      </c>
      <c r="L14" s="156" t="s">
        <v>132</v>
      </c>
    </row>
    <row r="15" spans="1:14" ht="10.5" customHeight="1" x14ac:dyDescent="0.25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</row>
    <row r="16" spans="1:14" ht="6" customHeight="1" x14ac:dyDescent="0.25"/>
    <row r="17" spans="1:12" ht="21" x14ac:dyDescent="0.25">
      <c r="A17" s="1">
        <v>2</v>
      </c>
      <c r="B17" s="104" t="s">
        <v>24</v>
      </c>
      <c r="C17" s="101" t="s">
        <v>25</v>
      </c>
      <c r="D17" s="119" t="s">
        <v>194</v>
      </c>
      <c r="E17" s="135">
        <v>30000</v>
      </c>
      <c r="F17" s="135">
        <v>265200</v>
      </c>
      <c r="G17" s="135">
        <v>129000</v>
      </c>
      <c r="H17" s="148"/>
      <c r="I17" s="149"/>
      <c r="J17" s="150"/>
      <c r="K17" s="151"/>
      <c r="L17" s="152"/>
    </row>
    <row r="18" spans="1:12" x14ac:dyDescent="0.25">
      <c r="A18" s="176" t="s">
        <v>251</v>
      </c>
      <c r="B18" s="176"/>
      <c r="C18" s="176"/>
      <c r="D18" s="176"/>
      <c r="E18" s="176"/>
      <c r="F18" s="176"/>
      <c r="G18" s="176"/>
      <c r="H18" s="180"/>
      <c r="I18" s="180"/>
      <c r="J18" s="180"/>
      <c r="K18" s="180"/>
      <c r="L18" s="180"/>
    </row>
    <row r="19" spans="1:12" x14ac:dyDescent="0.25">
      <c r="H19" s="74"/>
      <c r="J19" s="74"/>
    </row>
    <row r="20" spans="1:12" x14ac:dyDescent="0.25">
      <c r="H20" s="74"/>
      <c r="K20" t="s">
        <v>255</v>
      </c>
    </row>
  </sheetData>
  <mergeCells count="9">
    <mergeCell ref="A14:D14"/>
    <mergeCell ref="A15:L15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Normal="100" workbookViewId="0">
      <selection activeCell="I14" sqref="I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271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83" t="s">
        <v>232</v>
      </c>
      <c r="F2" s="183"/>
      <c r="G2" s="183"/>
      <c r="H2" s="183"/>
      <c r="I2" s="183"/>
      <c r="J2" s="183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/>
      <c r="L3" s="178"/>
    </row>
    <row r="4" spans="1:14" ht="18.75" x14ac:dyDescent="0.3">
      <c r="A4" s="4" t="s">
        <v>15</v>
      </c>
      <c r="D4" s="157" t="s">
        <v>17</v>
      </c>
      <c r="E4" s="157"/>
      <c r="F4" s="157"/>
      <c r="G4" s="157"/>
      <c r="H4" s="157" t="s">
        <v>233</v>
      </c>
      <c r="I4" s="157"/>
      <c r="J4" s="157"/>
      <c r="K4" s="172"/>
      <c r="L4" s="172"/>
      <c r="M4" s="172"/>
    </row>
    <row r="5" spans="1:14" x14ac:dyDescent="0.25">
      <c r="K5" s="179"/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211</v>
      </c>
      <c r="E7" s="135">
        <v>30000</v>
      </c>
      <c r="F7" s="135">
        <v>113000</v>
      </c>
      <c r="G7" s="135">
        <v>83200</v>
      </c>
      <c r="H7" s="102">
        <v>30000</v>
      </c>
      <c r="I7" s="135">
        <v>30000</v>
      </c>
      <c r="J7" s="111">
        <f>H7+I7</f>
        <v>60000</v>
      </c>
      <c r="K7" s="103" t="s">
        <v>277</v>
      </c>
      <c r="L7" s="184" t="s">
        <v>276</v>
      </c>
      <c r="M7" s="74"/>
      <c r="N7" s="74"/>
    </row>
    <row r="8" spans="1:14" ht="21" x14ac:dyDescent="0.25">
      <c r="A8" s="1">
        <v>2</v>
      </c>
      <c r="B8" s="104" t="s">
        <v>48</v>
      </c>
      <c r="C8" s="101" t="s">
        <v>27</v>
      </c>
      <c r="D8" s="119" t="s">
        <v>195</v>
      </c>
      <c r="E8" s="135">
        <v>35000</v>
      </c>
      <c r="F8" s="135">
        <v>78500</v>
      </c>
      <c r="G8" s="135">
        <v>38500</v>
      </c>
      <c r="H8" s="102">
        <v>35000</v>
      </c>
      <c r="I8" s="102"/>
      <c r="J8" s="111">
        <f t="shared" ref="J8:J13" si="0">H8+I8</f>
        <v>35000</v>
      </c>
      <c r="K8" s="96" t="s">
        <v>272</v>
      </c>
      <c r="L8" s="99" t="s">
        <v>235</v>
      </c>
      <c r="N8" s="74"/>
    </row>
    <row r="9" spans="1:14" ht="17.25" customHeight="1" x14ac:dyDescent="0.25">
      <c r="A9" s="1">
        <v>3</v>
      </c>
      <c r="B9" s="104" t="s">
        <v>33</v>
      </c>
      <c r="C9" s="101" t="s">
        <v>34</v>
      </c>
      <c r="D9" s="120" t="s">
        <v>209</v>
      </c>
      <c r="E9" s="135">
        <v>40000</v>
      </c>
      <c r="F9" s="135">
        <v>128000</v>
      </c>
      <c r="G9" s="135">
        <v>48000</v>
      </c>
      <c r="H9" s="102"/>
      <c r="I9" s="135"/>
      <c r="J9" s="111">
        <f t="shared" si="0"/>
        <v>0</v>
      </c>
      <c r="K9" s="96"/>
      <c r="L9" s="99"/>
      <c r="M9" s="74"/>
    </row>
    <row r="10" spans="1:14" ht="18" customHeight="1" x14ac:dyDescent="0.25">
      <c r="A10" s="1">
        <v>4</v>
      </c>
      <c r="B10" s="3" t="s">
        <v>101</v>
      </c>
      <c r="C10" s="101" t="s">
        <v>70</v>
      </c>
      <c r="D10" s="120" t="s">
        <v>198</v>
      </c>
      <c r="E10" s="135">
        <v>59200</v>
      </c>
      <c r="F10" s="135"/>
      <c r="G10" s="73"/>
      <c r="H10" s="102"/>
      <c r="I10" s="135"/>
      <c r="J10" s="111">
        <f t="shared" si="0"/>
        <v>0</v>
      </c>
      <c r="K10" s="96" t="s">
        <v>269</v>
      </c>
      <c r="L10" s="99" t="s">
        <v>98</v>
      </c>
    </row>
    <row r="11" spans="1:14" ht="18" customHeight="1" x14ac:dyDescent="0.25">
      <c r="A11" s="1">
        <v>5</v>
      </c>
      <c r="B11" s="3" t="s">
        <v>103</v>
      </c>
      <c r="C11" s="101" t="s">
        <v>92</v>
      </c>
      <c r="D11" s="120" t="s">
        <v>191</v>
      </c>
      <c r="E11" s="135">
        <v>59200</v>
      </c>
      <c r="F11" s="73">
        <v>733900</v>
      </c>
      <c r="G11" s="135">
        <v>238220</v>
      </c>
      <c r="H11" s="102"/>
      <c r="I11" s="135"/>
      <c r="J11" s="111">
        <f t="shared" si="0"/>
        <v>0</v>
      </c>
      <c r="K11" s="96"/>
      <c r="L11" s="99"/>
      <c r="M11" s="74"/>
      <c r="N11" s="74"/>
    </row>
    <row r="12" spans="1:14" ht="18" customHeight="1" x14ac:dyDescent="0.25">
      <c r="A12" s="1">
        <v>6</v>
      </c>
      <c r="B12" s="131" t="s">
        <v>174</v>
      </c>
      <c r="C12" s="101" t="s">
        <v>43</v>
      </c>
      <c r="D12" s="121" t="s">
        <v>192</v>
      </c>
      <c r="E12" s="110">
        <v>90000</v>
      </c>
      <c r="F12" s="10">
        <v>108000</v>
      </c>
      <c r="G12" s="10">
        <v>18000</v>
      </c>
      <c r="H12" s="102">
        <v>90000</v>
      </c>
      <c r="I12" s="135"/>
      <c r="J12" s="111">
        <f t="shared" si="0"/>
        <v>90000</v>
      </c>
      <c r="K12" s="96" t="s">
        <v>273</v>
      </c>
      <c r="L12" s="99" t="s">
        <v>235</v>
      </c>
      <c r="M12" s="74"/>
      <c r="N12" s="74"/>
    </row>
    <row r="13" spans="1:14" ht="18" customHeight="1" x14ac:dyDescent="0.25">
      <c r="A13" s="1">
        <v>7</v>
      </c>
      <c r="B13" s="131" t="s">
        <v>165</v>
      </c>
      <c r="C13" s="13" t="s">
        <v>166</v>
      </c>
      <c r="D13" s="120"/>
      <c r="E13" s="135">
        <v>20000</v>
      </c>
      <c r="F13" s="135">
        <v>39595</v>
      </c>
      <c r="G13" s="135"/>
      <c r="H13" s="135">
        <v>20000</v>
      </c>
      <c r="I13" s="135"/>
      <c r="J13" s="111">
        <f t="shared" si="0"/>
        <v>20000</v>
      </c>
      <c r="K13" s="96" t="s">
        <v>274</v>
      </c>
      <c r="L13" s="99" t="s">
        <v>98</v>
      </c>
      <c r="M13" s="74"/>
      <c r="N13" s="74"/>
    </row>
    <row r="14" spans="1:14" ht="18.75" x14ac:dyDescent="0.25">
      <c r="A14" s="177" t="s">
        <v>6</v>
      </c>
      <c r="B14" s="177"/>
      <c r="C14" s="177"/>
      <c r="D14" s="177"/>
      <c r="E14" s="72">
        <f>SUM(E7:E13)</f>
        <v>333400</v>
      </c>
      <c r="F14" s="98">
        <f>SUM(F7:F13)</f>
        <v>1200995</v>
      </c>
      <c r="G14" s="72">
        <f t="shared" ref="G14" si="1">SUM(G7:G13)</f>
        <v>425920</v>
      </c>
      <c r="H14" s="72">
        <f>SUM(H7:H13)</f>
        <v>175000</v>
      </c>
      <c r="I14" s="72">
        <f t="shared" ref="I14:J14" si="2">SUM(I7:I13)</f>
        <v>30000</v>
      </c>
      <c r="J14" s="72">
        <f t="shared" si="2"/>
        <v>205000</v>
      </c>
      <c r="K14" s="118" t="s">
        <v>275</v>
      </c>
      <c r="L14" s="158"/>
    </row>
    <row r="15" spans="1:14" ht="10.5" customHeight="1" x14ac:dyDescent="0.25">
      <c r="A15" s="176"/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</row>
    <row r="16" spans="1:14" ht="6" customHeight="1" x14ac:dyDescent="0.25"/>
    <row r="17" spans="1:12" ht="21" x14ac:dyDescent="0.25">
      <c r="A17" s="1">
        <v>2</v>
      </c>
      <c r="B17" s="104" t="s">
        <v>24</v>
      </c>
      <c r="C17" s="101" t="s">
        <v>25</v>
      </c>
      <c r="D17" s="119" t="s">
        <v>194</v>
      </c>
      <c r="E17" s="135">
        <v>30000</v>
      </c>
      <c r="F17" s="135">
        <v>265200</v>
      </c>
      <c r="G17" s="135">
        <v>129000</v>
      </c>
      <c r="H17" s="148"/>
      <c r="I17" s="149"/>
      <c r="J17" s="150"/>
      <c r="K17" s="151"/>
      <c r="L17" s="152"/>
    </row>
    <row r="18" spans="1:12" x14ac:dyDescent="0.25">
      <c r="A18" s="176" t="s">
        <v>251</v>
      </c>
      <c r="B18" s="176"/>
      <c r="C18" s="176"/>
      <c r="D18" s="176"/>
      <c r="E18" s="176"/>
      <c r="F18" s="176"/>
      <c r="G18" s="176"/>
      <c r="H18" s="180"/>
      <c r="I18" s="180"/>
      <c r="J18" s="180"/>
      <c r="K18" s="180"/>
      <c r="L18" s="180"/>
    </row>
    <row r="19" spans="1:12" x14ac:dyDescent="0.25">
      <c r="H19" s="74"/>
      <c r="J19" s="74"/>
    </row>
    <row r="20" spans="1:12" x14ac:dyDescent="0.25">
      <c r="H20" s="74"/>
      <c r="K20" t="s">
        <v>255</v>
      </c>
    </row>
  </sheetData>
  <mergeCells count="9">
    <mergeCell ref="A14:D14"/>
    <mergeCell ref="A15:L15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" workbookViewId="0">
      <selection activeCell="L31" sqref="L31"/>
    </sheetView>
  </sheetViews>
  <sheetFormatPr baseColWidth="10" defaultRowHeight="15" x14ac:dyDescent="0.25"/>
  <cols>
    <col min="1" max="1" width="3.28515625" customWidth="1"/>
    <col min="2" max="2" width="29.140625" customWidth="1"/>
    <col min="3" max="4" width="7.5703125" customWidth="1"/>
    <col min="5" max="5" width="12.42578125" customWidth="1"/>
    <col min="6" max="6" width="18.28515625" customWidth="1"/>
    <col min="7" max="7" width="9.85546875" customWidth="1"/>
    <col min="8" max="8" width="11.85546875" customWidth="1"/>
    <col min="9" max="9" width="15.42578125" customWidth="1"/>
  </cols>
  <sheetData>
    <row r="1" spans="1:10" ht="20.25" customHeight="1" x14ac:dyDescent="0.25">
      <c r="A1" s="160" t="s">
        <v>152</v>
      </c>
      <c r="B1" s="160"/>
      <c r="C1" s="160"/>
      <c r="D1" s="160"/>
      <c r="E1" s="160"/>
      <c r="F1" s="160"/>
      <c r="G1" s="160"/>
    </row>
    <row r="2" spans="1:10" ht="18.75" x14ac:dyDescent="0.3">
      <c r="A2" s="161" t="s">
        <v>53</v>
      </c>
      <c r="B2" s="161"/>
      <c r="C2" s="161"/>
      <c r="D2" s="161"/>
      <c r="E2" s="161"/>
      <c r="F2" s="161"/>
      <c r="G2" s="161"/>
      <c r="H2" s="161"/>
      <c r="I2" s="161"/>
    </row>
    <row r="3" spans="1:10" ht="18.75" customHeight="1" x14ac:dyDescent="0.3">
      <c r="A3" s="161" t="s">
        <v>153</v>
      </c>
      <c r="B3" s="161"/>
      <c r="C3" s="161"/>
      <c r="D3" s="161"/>
      <c r="E3" s="161"/>
      <c r="F3" s="161"/>
      <c r="G3" s="161"/>
    </row>
    <row r="4" spans="1:10" ht="18.75" x14ac:dyDescent="0.3">
      <c r="A4" s="161" t="s">
        <v>157</v>
      </c>
      <c r="B4" s="161"/>
      <c r="C4" s="161"/>
      <c r="D4" s="161"/>
      <c r="E4" s="161"/>
      <c r="F4" s="161"/>
      <c r="G4" s="161"/>
      <c r="H4" s="80"/>
    </row>
    <row r="5" spans="1:10" ht="9" customHeight="1" x14ac:dyDescent="0.25">
      <c r="H5" s="81"/>
    </row>
    <row r="6" spans="1:10" x14ac:dyDescent="0.25">
      <c r="A6" s="6" t="s">
        <v>0</v>
      </c>
      <c r="B6" s="2" t="s">
        <v>1</v>
      </c>
      <c r="C6" s="2" t="s">
        <v>10</v>
      </c>
      <c r="D6" s="2" t="s">
        <v>81</v>
      </c>
      <c r="E6" s="2" t="s">
        <v>90</v>
      </c>
      <c r="F6" s="2" t="s">
        <v>9</v>
      </c>
      <c r="G6" s="2" t="s">
        <v>2</v>
      </c>
      <c r="H6" s="59" t="s">
        <v>149</v>
      </c>
      <c r="I6" s="92" t="s">
        <v>154</v>
      </c>
      <c r="J6" s="95" t="s">
        <v>158</v>
      </c>
    </row>
    <row r="7" spans="1:10" ht="15.75" x14ac:dyDescent="0.25">
      <c r="A7" s="1">
        <v>1</v>
      </c>
      <c r="B7" s="3" t="s">
        <v>140</v>
      </c>
      <c r="C7" s="13" t="s">
        <v>19</v>
      </c>
      <c r="D7" s="13" t="s">
        <v>85</v>
      </c>
      <c r="E7" s="13">
        <v>1</v>
      </c>
      <c r="F7" s="7" t="s">
        <v>141</v>
      </c>
      <c r="G7" s="82">
        <v>30000</v>
      </c>
      <c r="H7" s="59" t="s">
        <v>111</v>
      </c>
      <c r="I7" s="69">
        <f t="shared" ref="I7:I14" si="0">G7*12</f>
        <v>360000</v>
      </c>
      <c r="J7" s="69">
        <f>I7*12/100</f>
        <v>43200</v>
      </c>
    </row>
    <row r="8" spans="1:10" ht="15.75" x14ac:dyDescent="0.25">
      <c r="A8" s="1">
        <v>2</v>
      </c>
      <c r="B8" s="3" t="s">
        <v>135</v>
      </c>
      <c r="C8" s="13" t="s">
        <v>20</v>
      </c>
      <c r="D8" s="13" t="s">
        <v>85</v>
      </c>
      <c r="E8" s="13">
        <v>1</v>
      </c>
      <c r="F8" s="7" t="s">
        <v>133</v>
      </c>
      <c r="G8" s="82">
        <v>30000</v>
      </c>
      <c r="H8" s="59" t="s">
        <v>111</v>
      </c>
      <c r="I8" s="69">
        <f t="shared" si="0"/>
        <v>360000</v>
      </c>
      <c r="J8" s="69">
        <f t="shared" ref="J8:J34" si="1">I8*12/100</f>
        <v>43200</v>
      </c>
    </row>
    <row r="9" spans="1:10" ht="15.75" x14ac:dyDescent="0.25">
      <c r="A9" s="1">
        <v>3</v>
      </c>
      <c r="B9" s="3" t="s">
        <v>91</v>
      </c>
      <c r="C9" s="13" t="s">
        <v>22</v>
      </c>
      <c r="D9" s="13" t="s">
        <v>85</v>
      </c>
      <c r="E9" s="13">
        <v>1</v>
      </c>
      <c r="F9" s="7" t="s">
        <v>137</v>
      </c>
      <c r="G9" s="82">
        <v>30000</v>
      </c>
      <c r="H9" s="59" t="s">
        <v>111</v>
      </c>
      <c r="I9" s="69">
        <f t="shared" si="0"/>
        <v>360000</v>
      </c>
      <c r="J9" s="69">
        <f t="shared" si="1"/>
        <v>43200</v>
      </c>
    </row>
    <row r="10" spans="1:10" ht="15.75" x14ac:dyDescent="0.25">
      <c r="A10" s="1">
        <v>4</v>
      </c>
      <c r="B10" s="3" t="s">
        <v>24</v>
      </c>
      <c r="C10" s="13" t="s">
        <v>25</v>
      </c>
      <c r="D10" s="13" t="s">
        <v>85</v>
      </c>
      <c r="E10" s="13">
        <v>1</v>
      </c>
      <c r="F10" s="7" t="s">
        <v>26</v>
      </c>
      <c r="G10" s="82">
        <v>30000</v>
      </c>
      <c r="H10" s="59" t="s">
        <v>111</v>
      </c>
      <c r="I10" s="69">
        <f t="shared" si="0"/>
        <v>360000</v>
      </c>
      <c r="J10" s="69">
        <f t="shared" si="1"/>
        <v>43200</v>
      </c>
    </row>
    <row r="11" spans="1:10" ht="15.75" x14ac:dyDescent="0.25">
      <c r="A11" s="1">
        <v>5</v>
      </c>
      <c r="B11" s="3" t="s">
        <v>48</v>
      </c>
      <c r="C11" s="1" t="s">
        <v>27</v>
      </c>
      <c r="D11" s="13" t="s">
        <v>85</v>
      </c>
      <c r="E11" s="1">
        <v>1</v>
      </c>
      <c r="F11" s="7" t="s">
        <v>131</v>
      </c>
      <c r="G11" s="82">
        <v>35000</v>
      </c>
      <c r="H11" s="59" t="s">
        <v>111</v>
      </c>
      <c r="I11" s="69">
        <f t="shared" si="0"/>
        <v>420000</v>
      </c>
      <c r="J11" s="69">
        <f t="shared" si="1"/>
        <v>50400</v>
      </c>
    </row>
    <row r="12" spans="1:10" ht="12.75" customHeight="1" x14ac:dyDescent="0.25">
      <c r="A12" s="1">
        <v>6</v>
      </c>
      <c r="B12" s="20" t="s">
        <v>55</v>
      </c>
      <c r="C12" s="11" t="s">
        <v>28</v>
      </c>
      <c r="D12" s="13" t="s">
        <v>85</v>
      </c>
      <c r="E12" s="11">
        <v>1</v>
      </c>
      <c r="F12" s="19" t="s">
        <v>56</v>
      </c>
      <c r="G12" s="82">
        <v>35000</v>
      </c>
      <c r="H12" s="59" t="s">
        <v>111</v>
      </c>
      <c r="I12" s="69">
        <f t="shared" si="0"/>
        <v>420000</v>
      </c>
      <c r="J12" s="69">
        <f t="shared" si="1"/>
        <v>50400</v>
      </c>
    </row>
    <row r="13" spans="1:10" ht="15.75" x14ac:dyDescent="0.25">
      <c r="A13" s="1">
        <v>7</v>
      </c>
      <c r="B13" s="9" t="s">
        <v>29</v>
      </c>
      <c r="C13" s="13" t="s">
        <v>30</v>
      </c>
      <c r="D13" s="13" t="s">
        <v>85</v>
      </c>
      <c r="E13" s="13">
        <v>1</v>
      </c>
      <c r="F13" s="19" t="s">
        <v>44</v>
      </c>
      <c r="G13" s="82">
        <v>30000</v>
      </c>
      <c r="H13" s="59" t="s">
        <v>111</v>
      </c>
      <c r="I13" s="69">
        <f t="shared" si="0"/>
        <v>360000</v>
      </c>
      <c r="J13" s="69">
        <f t="shared" si="1"/>
        <v>43200</v>
      </c>
    </row>
    <row r="14" spans="1:10" ht="14.25" customHeight="1" x14ac:dyDescent="0.25">
      <c r="A14" s="1">
        <v>8</v>
      </c>
      <c r="B14" s="20" t="s">
        <v>99</v>
      </c>
      <c r="C14" s="21" t="s">
        <v>31</v>
      </c>
      <c r="D14" s="13" t="s">
        <v>85</v>
      </c>
      <c r="E14" s="21">
        <v>1</v>
      </c>
      <c r="F14" s="8" t="s">
        <v>100</v>
      </c>
      <c r="G14" s="10">
        <v>35000</v>
      </c>
      <c r="H14" s="59" t="s">
        <v>111</v>
      </c>
      <c r="I14" s="69">
        <f t="shared" si="0"/>
        <v>420000</v>
      </c>
      <c r="J14" s="69">
        <f t="shared" si="1"/>
        <v>50400</v>
      </c>
    </row>
    <row r="15" spans="1:10" ht="14.25" customHeight="1" x14ac:dyDescent="0.25">
      <c r="A15" s="1">
        <v>9</v>
      </c>
      <c r="B15" s="3" t="s">
        <v>33</v>
      </c>
      <c r="C15" s="13" t="s">
        <v>34</v>
      </c>
      <c r="D15" s="13" t="s">
        <v>88</v>
      </c>
      <c r="E15" s="13">
        <v>1</v>
      </c>
      <c r="F15" s="19" t="s">
        <v>60</v>
      </c>
      <c r="G15" s="82">
        <v>40000</v>
      </c>
      <c r="H15" s="59" t="s">
        <v>111</v>
      </c>
      <c r="I15" s="69">
        <f t="shared" ref="I15:I20" si="2">G15*12</f>
        <v>480000</v>
      </c>
      <c r="J15" s="69">
        <f t="shared" si="1"/>
        <v>57600</v>
      </c>
    </row>
    <row r="16" spans="1:10" ht="14.25" customHeight="1" x14ac:dyDescent="0.25">
      <c r="A16" s="1">
        <v>10</v>
      </c>
      <c r="B16" s="20" t="s">
        <v>142</v>
      </c>
      <c r="C16" s="21" t="s">
        <v>35</v>
      </c>
      <c r="D16" s="21" t="s">
        <v>88</v>
      </c>
      <c r="E16" s="21">
        <v>1</v>
      </c>
      <c r="F16" s="8" t="s">
        <v>143</v>
      </c>
      <c r="G16" s="10">
        <v>40000</v>
      </c>
      <c r="H16" s="59" t="s">
        <v>111</v>
      </c>
      <c r="I16" s="69">
        <f t="shared" si="2"/>
        <v>480000</v>
      </c>
      <c r="J16" s="69">
        <f t="shared" si="1"/>
        <v>57600</v>
      </c>
    </row>
    <row r="17" spans="1:10" ht="14.25" customHeight="1" x14ac:dyDescent="0.25">
      <c r="A17" s="1">
        <v>11</v>
      </c>
      <c r="B17" s="20" t="s">
        <v>97</v>
      </c>
      <c r="C17" s="21" t="s">
        <v>52</v>
      </c>
      <c r="D17" s="21" t="s">
        <v>88</v>
      </c>
      <c r="E17" s="21">
        <v>2</v>
      </c>
      <c r="F17" s="8" t="s">
        <v>130</v>
      </c>
      <c r="G17" s="10">
        <v>70000</v>
      </c>
      <c r="H17" s="59" t="s">
        <v>111</v>
      </c>
      <c r="I17" s="69">
        <f t="shared" si="2"/>
        <v>840000</v>
      </c>
      <c r="J17" s="69">
        <f t="shared" si="1"/>
        <v>100800</v>
      </c>
    </row>
    <row r="18" spans="1:10" ht="14.25" customHeight="1" x14ac:dyDescent="0.25">
      <c r="A18" s="1">
        <v>12</v>
      </c>
      <c r="B18" s="20" t="s">
        <v>144</v>
      </c>
      <c r="C18" s="21" t="s">
        <v>39</v>
      </c>
      <c r="D18" s="21" t="s">
        <v>87</v>
      </c>
      <c r="E18" s="21">
        <v>1</v>
      </c>
      <c r="F18" s="20">
        <v>45999414</v>
      </c>
      <c r="G18" s="10">
        <v>50000</v>
      </c>
      <c r="H18" s="59" t="s">
        <v>111</v>
      </c>
      <c r="I18" s="69">
        <f t="shared" si="2"/>
        <v>600000</v>
      </c>
      <c r="J18" s="69">
        <f t="shared" si="1"/>
        <v>72000</v>
      </c>
    </row>
    <row r="19" spans="1:10" ht="14.25" customHeight="1" x14ac:dyDescent="0.25">
      <c r="A19" s="1">
        <v>13</v>
      </c>
      <c r="B19" s="20" t="s">
        <v>138</v>
      </c>
      <c r="C19" s="21" t="s">
        <v>77</v>
      </c>
      <c r="D19" s="21" t="s">
        <v>89</v>
      </c>
      <c r="E19" s="21">
        <v>2</v>
      </c>
      <c r="F19" s="20" t="s">
        <v>139</v>
      </c>
      <c r="G19" s="10">
        <v>70000</v>
      </c>
      <c r="H19" s="59" t="s">
        <v>111</v>
      </c>
      <c r="I19" s="69">
        <f t="shared" si="2"/>
        <v>840000</v>
      </c>
      <c r="J19" s="69">
        <f t="shared" si="1"/>
        <v>100800</v>
      </c>
    </row>
    <row r="20" spans="1:10" ht="14.25" customHeight="1" x14ac:dyDescent="0.25">
      <c r="A20" s="1">
        <v>14</v>
      </c>
      <c r="B20" s="16" t="s">
        <v>146</v>
      </c>
      <c r="C20" s="11" t="s">
        <v>42</v>
      </c>
      <c r="D20" s="21" t="s">
        <v>89</v>
      </c>
      <c r="E20" s="11">
        <v>2</v>
      </c>
      <c r="F20" s="12" t="s">
        <v>147</v>
      </c>
      <c r="G20" s="10">
        <v>50000</v>
      </c>
      <c r="H20" s="59" t="s">
        <v>111</v>
      </c>
      <c r="I20" s="69">
        <f t="shared" si="2"/>
        <v>600000</v>
      </c>
      <c r="J20" s="69">
        <f t="shared" si="1"/>
        <v>72000</v>
      </c>
    </row>
    <row r="21" spans="1:10" ht="14.25" customHeight="1" x14ac:dyDescent="0.25">
      <c r="A21" s="162" t="s">
        <v>155</v>
      </c>
      <c r="B21" s="163"/>
      <c r="C21" s="163"/>
      <c r="D21" s="163"/>
      <c r="E21" s="163"/>
      <c r="F21" s="163"/>
      <c r="G21" s="163"/>
      <c r="H21" s="164"/>
      <c r="I21" s="70">
        <f>SUM(I7:I20)</f>
        <v>6900000</v>
      </c>
      <c r="J21" s="70">
        <f t="shared" si="1"/>
        <v>828000</v>
      </c>
    </row>
    <row r="22" spans="1:10" ht="14.25" customHeight="1" x14ac:dyDescent="0.25">
      <c r="A22" s="83">
        <v>1</v>
      </c>
      <c r="B22" s="88" t="s">
        <v>118</v>
      </c>
      <c r="C22" s="85" t="s">
        <v>80</v>
      </c>
      <c r="D22" s="85" t="s">
        <v>85</v>
      </c>
      <c r="E22" s="85">
        <v>3</v>
      </c>
      <c r="F22" s="86"/>
      <c r="G22" s="87">
        <v>90000</v>
      </c>
      <c r="H22" s="90"/>
      <c r="I22" s="93">
        <f>G22*12</f>
        <v>1080000</v>
      </c>
      <c r="J22" s="93">
        <f t="shared" ref="J22:J27" si="3">I22*3/100</f>
        <v>32400</v>
      </c>
    </row>
    <row r="23" spans="1:10" ht="14.25" customHeight="1" x14ac:dyDescent="0.25">
      <c r="A23" s="83">
        <v>2</v>
      </c>
      <c r="B23" s="88" t="s">
        <v>118</v>
      </c>
      <c r="C23" s="85" t="s">
        <v>125</v>
      </c>
      <c r="D23" s="85" t="s">
        <v>88</v>
      </c>
      <c r="E23" s="85">
        <v>1</v>
      </c>
      <c r="F23" s="86"/>
      <c r="G23" s="87">
        <v>30000</v>
      </c>
      <c r="H23" s="90"/>
      <c r="I23" s="93">
        <f>G23*12</f>
        <v>360000</v>
      </c>
      <c r="J23" s="93">
        <f t="shared" si="3"/>
        <v>10800</v>
      </c>
    </row>
    <row r="24" spans="1:10" ht="14.25" customHeight="1" x14ac:dyDescent="0.25">
      <c r="A24" s="83">
        <v>3</v>
      </c>
      <c r="B24" s="88" t="s">
        <v>118</v>
      </c>
      <c r="C24" s="85" t="s">
        <v>37</v>
      </c>
      <c r="D24" s="85" t="s">
        <v>88</v>
      </c>
      <c r="E24" s="85">
        <v>1</v>
      </c>
      <c r="F24" s="86"/>
      <c r="G24" s="87">
        <v>30000</v>
      </c>
      <c r="H24" s="90"/>
      <c r="I24" s="93">
        <f>G24*12</f>
        <v>360000</v>
      </c>
      <c r="J24" s="93">
        <f t="shared" si="3"/>
        <v>10800</v>
      </c>
    </row>
    <row r="25" spans="1:10" ht="14.25" customHeight="1" x14ac:dyDescent="0.25">
      <c r="A25" s="83">
        <v>4</v>
      </c>
      <c r="B25" s="88" t="s">
        <v>118</v>
      </c>
      <c r="C25" s="85" t="s">
        <v>79</v>
      </c>
      <c r="D25" s="85" t="s">
        <v>87</v>
      </c>
      <c r="E25" s="85">
        <v>1</v>
      </c>
      <c r="F25" s="86"/>
      <c r="G25" s="87">
        <v>30000</v>
      </c>
      <c r="H25" s="90"/>
      <c r="I25" s="93">
        <f>G25*12</f>
        <v>360000</v>
      </c>
      <c r="J25" s="93">
        <f t="shared" si="3"/>
        <v>10800</v>
      </c>
    </row>
    <row r="26" spans="1:10" ht="14.25" customHeight="1" x14ac:dyDescent="0.25">
      <c r="A26" s="83">
        <v>5</v>
      </c>
      <c r="B26" s="88" t="s">
        <v>118</v>
      </c>
      <c r="C26" s="85" t="s">
        <v>40</v>
      </c>
      <c r="D26" s="85" t="s">
        <v>87</v>
      </c>
      <c r="E26" s="85">
        <v>1</v>
      </c>
      <c r="F26" s="86"/>
      <c r="G26" s="87">
        <v>30000</v>
      </c>
      <c r="H26" s="90"/>
      <c r="I26" s="93">
        <f>G26*12</f>
        <v>360000</v>
      </c>
      <c r="J26" s="93">
        <f t="shared" si="3"/>
        <v>10800</v>
      </c>
    </row>
    <row r="27" spans="1:10" ht="14.25" customHeight="1" x14ac:dyDescent="0.25">
      <c r="A27" s="165" t="s">
        <v>156</v>
      </c>
      <c r="B27" s="166"/>
      <c r="C27" s="166"/>
      <c r="D27" s="166"/>
      <c r="E27" s="166"/>
      <c r="F27" s="166"/>
      <c r="G27" s="166"/>
      <c r="H27" s="167"/>
      <c r="I27" s="94">
        <f>SUM(I22:I26)</f>
        <v>2520000</v>
      </c>
      <c r="J27" s="94">
        <f t="shared" si="3"/>
        <v>75600</v>
      </c>
    </row>
    <row r="28" spans="1:10" ht="14.25" customHeight="1" x14ac:dyDescent="0.25">
      <c r="A28" s="1">
        <v>1</v>
      </c>
      <c r="B28" s="20" t="s">
        <v>71</v>
      </c>
      <c r="C28" s="21" t="s">
        <v>72</v>
      </c>
      <c r="D28" s="13" t="s">
        <v>85</v>
      </c>
      <c r="E28" s="21">
        <v>3</v>
      </c>
      <c r="F28" s="8"/>
      <c r="G28" s="10">
        <v>70000</v>
      </c>
      <c r="H28" s="62" t="s">
        <v>148</v>
      </c>
      <c r="I28" s="69">
        <f>G28*12</f>
        <v>840000</v>
      </c>
      <c r="J28" s="69">
        <f t="shared" si="1"/>
        <v>100800</v>
      </c>
    </row>
    <row r="29" spans="1:10" ht="14.25" customHeight="1" x14ac:dyDescent="0.25">
      <c r="A29" s="1">
        <v>2</v>
      </c>
      <c r="B29" s="16" t="s">
        <v>61</v>
      </c>
      <c r="C29" s="11" t="s">
        <v>43</v>
      </c>
      <c r="D29" s="21" t="s">
        <v>89</v>
      </c>
      <c r="E29" s="11">
        <v>3</v>
      </c>
      <c r="F29" s="12" t="s">
        <v>62</v>
      </c>
      <c r="G29" s="10">
        <v>90000</v>
      </c>
      <c r="H29" s="62" t="s">
        <v>148</v>
      </c>
      <c r="I29" s="69">
        <f>G29*12</f>
        <v>1080000</v>
      </c>
      <c r="J29" s="69">
        <f t="shared" si="1"/>
        <v>129600</v>
      </c>
    </row>
    <row r="30" spans="1:10" ht="15.75" customHeight="1" x14ac:dyDescent="0.25">
      <c r="A30" s="1">
        <v>3</v>
      </c>
      <c r="B30" s="20" t="s">
        <v>74</v>
      </c>
      <c r="C30" s="21" t="s">
        <v>32</v>
      </c>
      <c r="D30" s="21" t="s">
        <v>88</v>
      </c>
      <c r="E30" s="21">
        <v>2</v>
      </c>
      <c r="F30" s="8" t="s">
        <v>75</v>
      </c>
      <c r="G30" s="10">
        <v>70000</v>
      </c>
      <c r="H30" s="89" t="s">
        <v>120</v>
      </c>
      <c r="I30" s="69">
        <f>G30*12</f>
        <v>840000</v>
      </c>
      <c r="J30" s="69">
        <f t="shared" si="1"/>
        <v>100800</v>
      </c>
    </row>
    <row r="31" spans="1:10" ht="15" customHeight="1" x14ac:dyDescent="0.25">
      <c r="A31" s="1">
        <v>4</v>
      </c>
      <c r="B31" s="20" t="s">
        <v>66</v>
      </c>
      <c r="C31" s="21" t="s">
        <v>68</v>
      </c>
      <c r="D31" s="21" t="s">
        <v>87</v>
      </c>
      <c r="E31" s="21">
        <v>2</v>
      </c>
      <c r="F31" s="8" t="s">
        <v>67</v>
      </c>
      <c r="G31" s="10">
        <v>70000</v>
      </c>
      <c r="H31" s="89" t="s">
        <v>120</v>
      </c>
      <c r="I31" s="69">
        <f>G31*12</f>
        <v>840000</v>
      </c>
      <c r="J31" s="69">
        <f t="shared" si="1"/>
        <v>100800</v>
      </c>
    </row>
    <row r="32" spans="1:10" ht="15" customHeight="1" x14ac:dyDescent="0.25">
      <c r="A32" s="162" t="s">
        <v>159</v>
      </c>
      <c r="B32" s="163"/>
      <c r="C32" s="163"/>
      <c r="D32" s="163"/>
      <c r="E32" s="163"/>
      <c r="F32" s="163"/>
      <c r="G32" s="163"/>
      <c r="H32" s="164"/>
      <c r="I32" s="70">
        <f>SUM(I28:I31)</f>
        <v>3600000</v>
      </c>
      <c r="J32" s="70">
        <f>SUM(J28:J31)</f>
        <v>432000</v>
      </c>
    </row>
    <row r="33" spans="1:13" ht="15.75" customHeight="1" x14ac:dyDescent="0.25">
      <c r="A33" s="1">
        <v>1</v>
      </c>
      <c r="B33" s="20" t="s">
        <v>121</v>
      </c>
      <c r="C33" s="21" t="s">
        <v>70</v>
      </c>
      <c r="D33" s="21" t="s">
        <v>87</v>
      </c>
      <c r="E33" s="21">
        <v>2</v>
      </c>
      <c r="F33" s="8" t="s">
        <v>102</v>
      </c>
      <c r="G33" s="10">
        <v>90000</v>
      </c>
      <c r="H33" s="89" t="s">
        <v>123</v>
      </c>
      <c r="I33" s="69">
        <f>G33*12</f>
        <v>1080000</v>
      </c>
      <c r="J33" s="69">
        <f t="shared" si="1"/>
        <v>129600</v>
      </c>
    </row>
    <row r="34" spans="1:13" ht="15.75" customHeight="1" x14ac:dyDescent="0.25">
      <c r="A34" s="1">
        <v>2</v>
      </c>
      <c r="B34" s="20" t="s">
        <v>124</v>
      </c>
      <c r="C34" s="21" t="s">
        <v>92</v>
      </c>
      <c r="D34" s="21" t="s">
        <v>89</v>
      </c>
      <c r="E34" s="21">
        <v>3</v>
      </c>
      <c r="F34" s="20" t="s">
        <v>104</v>
      </c>
      <c r="G34" s="10">
        <v>90000</v>
      </c>
      <c r="H34" s="89" t="s">
        <v>123</v>
      </c>
      <c r="I34" s="69">
        <f>G34*12</f>
        <v>1080000</v>
      </c>
      <c r="J34" s="69">
        <f t="shared" si="1"/>
        <v>129600</v>
      </c>
    </row>
    <row r="35" spans="1:13" ht="15.75" customHeight="1" x14ac:dyDescent="0.25">
      <c r="A35" s="162" t="s">
        <v>160</v>
      </c>
      <c r="B35" s="163"/>
      <c r="C35" s="163"/>
      <c r="D35" s="163"/>
      <c r="E35" s="163"/>
      <c r="F35" s="163"/>
      <c r="G35" s="163"/>
      <c r="H35" s="164"/>
      <c r="I35" s="70">
        <f>SUM(I33:I34)</f>
        <v>2160000</v>
      </c>
      <c r="J35" s="70">
        <f>SUM(J33:J34)</f>
        <v>259200</v>
      </c>
    </row>
    <row r="36" spans="1:13" ht="13.5" customHeight="1" x14ac:dyDescent="0.25">
      <c r="A36" s="83">
        <v>1</v>
      </c>
      <c r="B36" s="84" t="s">
        <v>145</v>
      </c>
      <c r="C36" s="85" t="s">
        <v>41</v>
      </c>
      <c r="D36" s="85" t="s">
        <v>87</v>
      </c>
      <c r="E36" s="85">
        <v>1</v>
      </c>
      <c r="F36" s="84" t="s">
        <v>51</v>
      </c>
      <c r="G36" s="87">
        <v>30000</v>
      </c>
      <c r="H36" s="91" t="s">
        <v>150</v>
      </c>
      <c r="I36" s="94">
        <f>G36*12</f>
        <v>360000</v>
      </c>
      <c r="J36" s="94">
        <f>I36*3/100</f>
        <v>10800</v>
      </c>
    </row>
    <row r="37" spans="1:13" ht="13.5" customHeight="1" x14ac:dyDescent="0.25">
      <c r="A37" s="168" t="s">
        <v>161</v>
      </c>
      <c r="B37" s="168"/>
      <c r="C37" s="168"/>
      <c r="D37" s="168"/>
      <c r="E37" s="168"/>
      <c r="F37" s="168"/>
      <c r="G37" s="168"/>
      <c r="H37" s="168"/>
      <c r="I37" s="94"/>
      <c r="J37" s="94">
        <f>J21+J27+J36</f>
        <v>914400</v>
      </c>
    </row>
    <row r="38" spans="1:13" ht="13.5" customHeight="1" x14ac:dyDescent="0.25">
      <c r="A38" s="18"/>
    </row>
    <row r="39" spans="1:13" ht="14.25" customHeight="1" x14ac:dyDescent="0.25">
      <c r="A39" s="18"/>
    </row>
    <row r="40" spans="1:13" ht="14.25" customHeight="1" x14ac:dyDescent="0.25">
      <c r="A40" s="18"/>
    </row>
    <row r="41" spans="1:13" ht="17.25" customHeight="1" x14ac:dyDescent="0.25">
      <c r="A41" s="27"/>
      <c r="B41" s="28"/>
      <c r="C41" s="29"/>
      <c r="D41" s="29"/>
      <c r="E41" s="29"/>
      <c r="F41" s="30"/>
      <c r="G41" s="31"/>
      <c r="H41" s="18"/>
    </row>
    <row r="42" spans="1:13" ht="15" customHeight="1" x14ac:dyDescent="0.25"/>
    <row r="43" spans="1:13" ht="15.75" customHeight="1" x14ac:dyDescent="0.25">
      <c r="A43" s="32"/>
      <c r="B43" s="33"/>
      <c r="C43" s="34"/>
      <c r="D43" s="34"/>
      <c r="E43" s="34"/>
      <c r="F43" s="35"/>
      <c r="G43" s="36"/>
      <c r="H43" s="34"/>
      <c r="I43" s="37"/>
      <c r="J43" s="38"/>
      <c r="K43" s="39"/>
      <c r="L43" s="40"/>
      <c r="M43" s="18"/>
    </row>
    <row r="44" spans="1:13" ht="15.75" customHeight="1" x14ac:dyDescent="0.25">
      <c r="A44" s="32"/>
      <c r="B44" s="33"/>
      <c r="C44" s="34"/>
      <c r="D44" s="34"/>
      <c r="E44" s="34"/>
      <c r="F44" s="41"/>
      <c r="G44" s="36"/>
      <c r="H44" s="34"/>
      <c r="I44" s="42"/>
      <c r="J44" s="34"/>
      <c r="K44" s="43"/>
      <c r="L44" s="35"/>
      <c r="M44" s="36"/>
    </row>
    <row r="45" spans="1:13" ht="15.75" customHeight="1" x14ac:dyDescent="0.25">
      <c r="A45" s="32"/>
      <c r="B45" s="33"/>
      <c r="C45" s="34"/>
      <c r="D45" s="34"/>
      <c r="E45" s="34"/>
      <c r="F45" s="41"/>
      <c r="G45" s="36"/>
      <c r="H45" s="34"/>
      <c r="I45" s="42"/>
      <c r="J45" s="34"/>
      <c r="K45" s="34"/>
      <c r="L45" s="35"/>
      <c r="M45" s="36"/>
    </row>
    <row r="46" spans="1:13" ht="15.75" customHeight="1" x14ac:dyDescent="0.25">
      <c r="A46" s="32"/>
      <c r="B46" s="33"/>
      <c r="C46" s="34"/>
      <c r="D46" s="34"/>
      <c r="E46" s="34"/>
      <c r="F46" s="41"/>
      <c r="G46" s="36"/>
      <c r="H46" s="34"/>
      <c r="I46" s="42"/>
      <c r="J46" s="34"/>
      <c r="K46" s="43"/>
      <c r="L46" s="35"/>
      <c r="M46" s="36"/>
    </row>
    <row r="47" spans="1:13" ht="15.75" customHeight="1" x14ac:dyDescent="0.25">
      <c r="A47" s="32"/>
      <c r="B47" s="33"/>
      <c r="C47" s="34"/>
      <c r="D47" s="34"/>
      <c r="E47" s="34"/>
      <c r="F47" s="41"/>
      <c r="G47" s="36"/>
      <c r="H47" s="34"/>
      <c r="I47" s="42"/>
      <c r="J47" s="34"/>
      <c r="K47" s="43"/>
      <c r="L47" s="43"/>
      <c r="M47" s="36"/>
    </row>
    <row r="48" spans="1:13" ht="15.75" customHeight="1" x14ac:dyDescent="0.25">
      <c r="A48" s="32"/>
      <c r="B48" s="33"/>
      <c r="C48" s="34"/>
      <c r="D48" s="34"/>
      <c r="E48" s="34"/>
      <c r="F48" s="41"/>
      <c r="G48" s="36"/>
      <c r="H48" s="34"/>
      <c r="I48" s="42"/>
      <c r="J48" s="34"/>
      <c r="K48" s="34"/>
      <c r="L48" s="35"/>
      <c r="M48" s="36"/>
    </row>
    <row r="49" spans="1:13" ht="15.75" customHeight="1" x14ac:dyDescent="0.25">
      <c r="A49" s="44"/>
      <c r="B49" s="45"/>
      <c r="C49" s="46"/>
      <c r="D49" s="46"/>
      <c r="E49" s="46"/>
      <c r="F49" s="47"/>
      <c r="G49" s="48"/>
      <c r="H49" s="46"/>
      <c r="I49" s="49"/>
      <c r="J49" s="46"/>
      <c r="K49" s="50"/>
      <c r="L49" s="51"/>
      <c r="M49" s="48"/>
    </row>
    <row r="50" spans="1:13" ht="15.75" x14ac:dyDescent="0.25">
      <c r="A50" s="32"/>
      <c r="B50" s="52"/>
      <c r="C50" s="34"/>
      <c r="D50" s="34"/>
      <c r="E50" s="34"/>
      <c r="F50" s="41"/>
      <c r="G50" s="36"/>
      <c r="H50" s="34"/>
      <c r="I50" s="41"/>
      <c r="J50" s="35"/>
      <c r="K50" s="34"/>
      <c r="L50" s="35"/>
      <c r="M50" s="36"/>
    </row>
    <row r="51" spans="1:13" ht="15.75" x14ac:dyDescent="0.25">
      <c r="A51" s="32"/>
      <c r="B51" s="52"/>
      <c r="C51" s="34"/>
      <c r="D51" s="34"/>
      <c r="E51" s="34"/>
      <c r="F51" s="41"/>
      <c r="G51" s="36"/>
      <c r="H51" s="34"/>
      <c r="I51" s="34"/>
      <c r="J51" s="53"/>
      <c r="K51" s="43"/>
      <c r="L51" s="39"/>
      <c r="M51" s="36"/>
    </row>
    <row r="52" spans="1:13" x14ac:dyDescent="0.25">
      <c r="A52" s="159"/>
      <c r="B52" s="159"/>
      <c r="C52" s="159"/>
      <c r="D52" s="159"/>
      <c r="E52" s="159"/>
      <c r="F52" s="159"/>
      <c r="G52" s="159"/>
      <c r="H52" s="54"/>
      <c r="I52" s="55"/>
      <c r="J52" s="54"/>
      <c r="K52" s="26"/>
      <c r="L52" s="26"/>
      <c r="M52" s="17"/>
    </row>
  </sheetData>
  <mergeCells count="10">
    <mergeCell ref="A1:G1"/>
    <mergeCell ref="A2:I2"/>
    <mergeCell ref="A3:G3"/>
    <mergeCell ref="A4:G4"/>
    <mergeCell ref="A52:G52"/>
    <mergeCell ref="A21:H21"/>
    <mergeCell ref="A27:H27"/>
    <mergeCell ref="A32:H32"/>
    <mergeCell ref="A35:H35"/>
    <mergeCell ref="A37:H3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63" customWidth="1"/>
    <col min="3" max="3" width="19.42578125" bestFit="1" customWidth="1"/>
    <col min="4" max="4" width="7.28515625" style="56" customWidth="1"/>
    <col min="5" max="5" width="12.140625" style="56" customWidth="1"/>
    <col min="6" max="6" width="9.5703125" customWidth="1"/>
    <col min="7" max="7" width="21.5703125" customWidth="1"/>
    <col min="8" max="8" width="38.85546875" style="66" customWidth="1"/>
    <col min="9" max="9" width="17.85546875" customWidth="1"/>
  </cols>
  <sheetData>
    <row r="1" spans="1:10" ht="18.75" x14ac:dyDescent="0.3">
      <c r="A1" s="171" t="s">
        <v>129</v>
      </c>
      <c r="B1" s="171"/>
      <c r="C1" s="171"/>
      <c r="D1" s="171"/>
      <c r="E1" s="171"/>
      <c r="F1" s="171"/>
      <c r="G1" s="171"/>
      <c r="H1" s="171"/>
      <c r="I1" s="171"/>
      <c r="J1" s="171"/>
    </row>
    <row r="2" spans="1:10" ht="18.75" x14ac:dyDescent="0.3">
      <c r="A2" s="171" t="s">
        <v>128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0" x14ac:dyDescent="0.25">
      <c r="A3" s="172" t="s">
        <v>107</v>
      </c>
      <c r="B3" s="172"/>
      <c r="C3" s="172"/>
      <c r="D3" s="172"/>
      <c r="E3" s="172"/>
      <c r="F3" s="172"/>
      <c r="G3" s="172"/>
      <c r="H3" s="172"/>
      <c r="I3" s="172"/>
      <c r="J3" s="172"/>
    </row>
    <row r="4" spans="1:10" x14ac:dyDescent="0.25">
      <c r="A4" s="172" t="s">
        <v>12</v>
      </c>
      <c r="B4" s="172"/>
      <c r="C4" s="172"/>
      <c r="D4" s="172"/>
      <c r="E4" s="172"/>
      <c r="F4" s="172"/>
      <c r="G4" s="172"/>
      <c r="H4" s="172"/>
      <c r="I4" s="172"/>
      <c r="J4" s="172"/>
    </row>
    <row r="5" spans="1:10" x14ac:dyDescent="0.25">
      <c r="A5" s="172" t="s">
        <v>17</v>
      </c>
      <c r="B5" s="172"/>
      <c r="C5" s="172"/>
      <c r="D5" s="172"/>
      <c r="E5" s="172"/>
      <c r="F5" s="172"/>
      <c r="G5" s="172"/>
      <c r="H5" s="172"/>
      <c r="I5" s="172"/>
      <c r="J5" s="172"/>
    </row>
    <row r="6" spans="1:10" ht="6" customHeight="1" x14ac:dyDescent="0.25">
      <c r="A6" s="57"/>
      <c r="B6" s="61"/>
      <c r="C6" s="57"/>
      <c r="F6" s="57"/>
      <c r="G6" s="57"/>
      <c r="H6" s="64"/>
      <c r="I6" s="57"/>
      <c r="J6" s="57"/>
    </row>
    <row r="7" spans="1:10" x14ac:dyDescent="0.25">
      <c r="A7" s="172" t="s">
        <v>105</v>
      </c>
      <c r="B7" s="172"/>
      <c r="C7" s="172"/>
      <c r="D7" s="172"/>
      <c r="E7" s="172"/>
      <c r="F7" s="172"/>
      <c r="G7" s="172"/>
      <c r="H7" s="172"/>
      <c r="I7" s="172"/>
      <c r="J7" s="172"/>
    </row>
    <row r="8" spans="1:10" x14ac:dyDescent="0.25">
      <c r="A8" s="172" t="s">
        <v>106</v>
      </c>
      <c r="B8" s="172"/>
      <c r="C8" s="172"/>
      <c r="D8" s="172"/>
      <c r="E8" s="172"/>
      <c r="F8" s="172"/>
      <c r="G8" s="172"/>
      <c r="H8" s="172"/>
      <c r="I8" s="172"/>
      <c r="J8" s="172"/>
    </row>
    <row r="9" spans="1:10" ht="5.25" customHeight="1" x14ac:dyDescent="0.25"/>
    <row r="10" spans="1:10" x14ac:dyDescent="0.25">
      <c r="A10" s="58" t="s">
        <v>0</v>
      </c>
      <c r="B10" s="60" t="s">
        <v>81</v>
      </c>
      <c r="C10" s="60" t="s">
        <v>108</v>
      </c>
      <c r="D10" s="60" t="s">
        <v>10</v>
      </c>
      <c r="E10" s="60" t="s">
        <v>90</v>
      </c>
      <c r="F10" s="58" t="s">
        <v>2</v>
      </c>
      <c r="G10" s="6" t="s">
        <v>109</v>
      </c>
      <c r="H10" s="58" t="s">
        <v>1</v>
      </c>
      <c r="I10" s="58" t="s">
        <v>9</v>
      </c>
    </row>
    <row r="11" spans="1:10" x14ac:dyDescent="0.25">
      <c r="A11" s="59">
        <v>1</v>
      </c>
      <c r="B11" s="62" t="s">
        <v>85</v>
      </c>
      <c r="C11" s="59" t="s">
        <v>110</v>
      </c>
      <c r="D11" s="71" t="s">
        <v>19</v>
      </c>
      <c r="E11" s="71">
        <v>1</v>
      </c>
      <c r="F11" s="69">
        <v>30000</v>
      </c>
      <c r="G11" s="59" t="s">
        <v>111</v>
      </c>
      <c r="H11" s="65" t="s">
        <v>18</v>
      </c>
      <c r="I11" s="67" t="s">
        <v>112</v>
      </c>
    </row>
    <row r="12" spans="1:10" x14ac:dyDescent="0.25">
      <c r="A12" s="59">
        <v>2</v>
      </c>
      <c r="B12" s="62" t="s">
        <v>85</v>
      </c>
      <c r="C12" s="59" t="s">
        <v>113</v>
      </c>
      <c r="D12" s="71" t="s">
        <v>20</v>
      </c>
      <c r="E12" s="71">
        <v>1</v>
      </c>
      <c r="F12" s="69">
        <v>30000</v>
      </c>
      <c r="G12" s="59" t="s">
        <v>111</v>
      </c>
      <c r="H12" s="65" t="s">
        <v>95</v>
      </c>
      <c r="I12" s="59">
        <v>47135692</v>
      </c>
    </row>
    <row r="13" spans="1:10" x14ac:dyDescent="0.25">
      <c r="A13" s="59">
        <v>3</v>
      </c>
      <c r="B13" s="62" t="s">
        <v>85</v>
      </c>
      <c r="C13" s="59" t="s">
        <v>114</v>
      </c>
      <c r="D13" s="71" t="s">
        <v>22</v>
      </c>
      <c r="E13" s="71">
        <v>1</v>
      </c>
      <c r="F13" s="69">
        <v>30000</v>
      </c>
      <c r="G13" s="59" t="s">
        <v>111</v>
      </c>
      <c r="H13" s="65" t="s">
        <v>91</v>
      </c>
      <c r="I13" s="67" t="s">
        <v>23</v>
      </c>
    </row>
    <row r="14" spans="1:10" x14ac:dyDescent="0.25">
      <c r="A14" s="59">
        <v>4</v>
      </c>
      <c r="B14" s="62" t="s">
        <v>85</v>
      </c>
      <c r="C14" s="59" t="s">
        <v>115</v>
      </c>
      <c r="D14" s="71" t="s">
        <v>25</v>
      </c>
      <c r="E14" s="71">
        <v>1</v>
      </c>
      <c r="F14" s="69">
        <v>30000</v>
      </c>
      <c r="G14" s="59" t="s">
        <v>111</v>
      </c>
      <c r="H14" s="65" t="s">
        <v>24</v>
      </c>
      <c r="I14" s="67" t="s">
        <v>26</v>
      </c>
    </row>
    <row r="15" spans="1:10" x14ac:dyDescent="0.25">
      <c r="A15" s="59">
        <v>5</v>
      </c>
      <c r="B15" s="62" t="s">
        <v>85</v>
      </c>
      <c r="C15" s="59" t="s">
        <v>93</v>
      </c>
      <c r="D15" s="71" t="s">
        <v>27</v>
      </c>
      <c r="E15" s="71">
        <v>1</v>
      </c>
      <c r="F15" s="69">
        <v>35000</v>
      </c>
      <c r="G15" s="59" t="s">
        <v>111</v>
      </c>
      <c r="H15" s="65" t="s">
        <v>48</v>
      </c>
      <c r="I15" s="59" t="s">
        <v>49</v>
      </c>
    </row>
    <row r="16" spans="1:10" x14ac:dyDescent="0.25">
      <c r="A16" s="59">
        <v>6</v>
      </c>
      <c r="B16" s="62" t="s">
        <v>85</v>
      </c>
      <c r="C16" s="59" t="s">
        <v>93</v>
      </c>
      <c r="D16" s="71" t="s">
        <v>28</v>
      </c>
      <c r="E16" s="71">
        <v>1</v>
      </c>
      <c r="F16" s="69">
        <v>35000</v>
      </c>
      <c r="G16" s="59" t="s">
        <v>111</v>
      </c>
      <c r="H16" s="65" t="s">
        <v>55</v>
      </c>
      <c r="I16" s="67" t="s">
        <v>56</v>
      </c>
    </row>
    <row r="17" spans="1:9" x14ac:dyDescent="0.25">
      <c r="A17" s="59">
        <v>7</v>
      </c>
      <c r="B17" s="62" t="s">
        <v>85</v>
      </c>
      <c r="C17" s="59" t="s">
        <v>93</v>
      </c>
      <c r="D17" s="71" t="s">
        <v>30</v>
      </c>
      <c r="E17" s="71">
        <v>1</v>
      </c>
      <c r="F17" s="69">
        <v>30000</v>
      </c>
      <c r="G17" s="59" t="s">
        <v>111</v>
      </c>
      <c r="H17" s="65" t="s">
        <v>29</v>
      </c>
      <c r="I17" s="67" t="s">
        <v>44</v>
      </c>
    </row>
    <row r="18" spans="1:9" x14ac:dyDescent="0.25">
      <c r="A18" s="59">
        <v>8</v>
      </c>
      <c r="B18" s="62" t="s">
        <v>85</v>
      </c>
      <c r="C18" s="59" t="s">
        <v>93</v>
      </c>
      <c r="D18" s="71" t="s">
        <v>31</v>
      </c>
      <c r="E18" s="71">
        <v>1</v>
      </c>
      <c r="F18" s="69">
        <v>35000</v>
      </c>
      <c r="G18" s="59" t="s">
        <v>111</v>
      </c>
      <c r="H18" s="65" t="s">
        <v>99</v>
      </c>
      <c r="I18" s="59" t="s">
        <v>100</v>
      </c>
    </row>
    <row r="19" spans="1:9" x14ac:dyDescent="0.25">
      <c r="A19" s="59">
        <v>9</v>
      </c>
      <c r="B19" s="68">
        <v>0</v>
      </c>
      <c r="C19" s="59" t="s">
        <v>116</v>
      </c>
      <c r="D19" s="71" t="s">
        <v>80</v>
      </c>
      <c r="E19" s="71">
        <v>3</v>
      </c>
      <c r="F19" s="69">
        <v>70000</v>
      </c>
      <c r="G19" s="59" t="s">
        <v>117</v>
      </c>
      <c r="H19" s="65" t="s">
        <v>86</v>
      </c>
      <c r="I19" s="59"/>
    </row>
    <row r="20" spans="1:9" x14ac:dyDescent="0.25">
      <c r="A20" s="59">
        <v>10</v>
      </c>
      <c r="B20" s="68">
        <v>0</v>
      </c>
      <c r="C20" s="59" t="s">
        <v>116</v>
      </c>
      <c r="D20" s="71" t="s">
        <v>72</v>
      </c>
      <c r="E20" s="71">
        <v>3</v>
      </c>
      <c r="F20" s="69">
        <v>70000</v>
      </c>
      <c r="G20" s="59" t="s">
        <v>117</v>
      </c>
      <c r="H20" s="65" t="s">
        <v>71</v>
      </c>
      <c r="I20" s="59"/>
    </row>
    <row r="21" spans="1:9" x14ac:dyDescent="0.25">
      <c r="A21" s="59">
        <v>11</v>
      </c>
      <c r="B21" s="62" t="s">
        <v>88</v>
      </c>
      <c r="C21" s="59" t="s">
        <v>93</v>
      </c>
      <c r="D21" s="71" t="s">
        <v>125</v>
      </c>
      <c r="E21" s="71">
        <v>1</v>
      </c>
      <c r="F21" s="59"/>
      <c r="G21" s="71" t="s">
        <v>118</v>
      </c>
      <c r="H21" s="65"/>
      <c r="I21" s="59"/>
    </row>
    <row r="22" spans="1:9" x14ac:dyDescent="0.25">
      <c r="A22" s="59">
        <v>12</v>
      </c>
      <c r="B22" s="62" t="s">
        <v>88</v>
      </c>
      <c r="C22" s="59" t="s">
        <v>93</v>
      </c>
      <c r="D22" s="71" t="s">
        <v>34</v>
      </c>
      <c r="E22" s="71">
        <v>1</v>
      </c>
      <c r="F22" s="69">
        <v>40000</v>
      </c>
      <c r="G22" s="59" t="s">
        <v>111</v>
      </c>
      <c r="H22" s="65" t="s">
        <v>33</v>
      </c>
      <c r="I22" s="59" t="s">
        <v>60</v>
      </c>
    </row>
    <row r="23" spans="1:9" x14ac:dyDescent="0.25">
      <c r="A23" s="59">
        <v>13</v>
      </c>
      <c r="B23" s="62" t="s">
        <v>88</v>
      </c>
      <c r="C23" s="59" t="s">
        <v>93</v>
      </c>
      <c r="D23" s="71" t="s">
        <v>35</v>
      </c>
      <c r="E23" s="71">
        <v>1</v>
      </c>
      <c r="F23" s="59"/>
      <c r="G23" s="71" t="s">
        <v>118</v>
      </c>
      <c r="H23" s="65"/>
      <c r="I23" s="59"/>
    </row>
    <row r="24" spans="1:9" x14ac:dyDescent="0.25">
      <c r="A24" s="59">
        <v>14</v>
      </c>
      <c r="B24" s="62" t="s">
        <v>88</v>
      </c>
      <c r="C24" s="59" t="s">
        <v>93</v>
      </c>
      <c r="D24" s="71" t="s">
        <v>37</v>
      </c>
      <c r="E24" s="71">
        <v>1</v>
      </c>
      <c r="F24" s="69">
        <v>40000</v>
      </c>
      <c r="G24" s="59" t="s">
        <v>111</v>
      </c>
      <c r="H24" s="65" t="s">
        <v>36</v>
      </c>
      <c r="I24" s="67" t="s">
        <v>119</v>
      </c>
    </row>
    <row r="25" spans="1:9" x14ac:dyDescent="0.25">
      <c r="A25" s="59">
        <v>15</v>
      </c>
      <c r="B25" s="62" t="s">
        <v>88</v>
      </c>
      <c r="C25" s="59" t="s">
        <v>116</v>
      </c>
      <c r="D25" s="71" t="s">
        <v>52</v>
      </c>
      <c r="E25" s="71">
        <v>2</v>
      </c>
      <c r="F25" s="69">
        <v>70000</v>
      </c>
      <c r="G25" s="59" t="s">
        <v>117</v>
      </c>
      <c r="H25" s="65" t="s">
        <v>73</v>
      </c>
      <c r="I25" s="59">
        <v>57636449</v>
      </c>
    </row>
    <row r="26" spans="1:9" x14ac:dyDescent="0.25">
      <c r="A26" s="59">
        <v>16</v>
      </c>
      <c r="B26" s="62" t="s">
        <v>88</v>
      </c>
      <c r="C26" s="59" t="s">
        <v>116</v>
      </c>
      <c r="D26" s="71" t="s">
        <v>32</v>
      </c>
      <c r="E26" s="71">
        <v>2</v>
      </c>
      <c r="F26" s="69">
        <v>70000</v>
      </c>
      <c r="G26" s="59" t="s">
        <v>120</v>
      </c>
      <c r="H26" s="65" t="s">
        <v>74</v>
      </c>
      <c r="I26" s="67" t="s">
        <v>75</v>
      </c>
    </row>
    <row r="27" spans="1:9" x14ac:dyDescent="0.25">
      <c r="A27" s="59">
        <v>17</v>
      </c>
      <c r="B27" s="62" t="s">
        <v>87</v>
      </c>
      <c r="C27" s="59" t="s">
        <v>116</v>
      </c>
      <c r="D27" s="71" t="s">
        <v>68</v>
      </c>
      <c r="E27" s="71">
        <v>2</v>
      </c>
      <c r="F27" s="69">
        <v>70000</v>
      </c>
      <c r="G27" s="59" t="s">
        <v>120</v>
      </c>
      <c r="H27" s="65" t="s">
        <v>66</v>
      </c>
      <c r="I27" s="59">
        <v>41649106</v>
      </c>
    </row>
    <row r="28" spans="1:9" x14ac:dyDescent="0.25">
      <c r="A28" s="59">
        <v>18</v>
      </c>
      <c r="B28" s="62" t="s">
        <v>87</v>
      </c>
      <c r="C28" s="59" t="s">
        <v>116</v>
      </c>
      <c r="D28" s="71" t="s">
        <v>70</v>
      </c>
      <c r="E28" s="71">
        <v>2</v>
      </c>
      <c r="F28" s="69">
        <v>70000</v>
      </c>
      <c r="G28" s="59" t="s">
        <v>123</v>
      </c>
      <c r="H28" s="59" t="s">
        <v>121</v>
      </c>
      <c r="I28" s="67" t="s">
        <v>102</v>
      </c>
    </row>
    <row r="29" spans="1:9" x14ac:dyDescent="0.25">
      <c r="A29" s="59">
        <v>19</v>
      </c>
      <c r="B29" s="62" t="s">
        <v>87</v>
      </c>
      <c r="C29" s="59" t="s">
        <v>93</v>
      </c>
      <c r="D29" s="71" t="s">
        <v>79</v>
      </c>
      <c r="E29" s="71">
        <v>1</v>
      </c>
      <c r="F29" s="59"/>
      <c r="G29" s="71" t="s">
        <v>118</v>
      </c>
      <c r="H29" s="65"/>
      <c r="I29" s="59"/>
    </row>
    <row r="30" spans="1:9" x14ac:dyDescent="0.25">
      <c r="A30" s="59">
        <v>20</v>
      </c>
      <c r="B30" s="62" t="s">
        <v>87</v>
      </c>
      <c r="C30" s="59" t="s">
        <v>93</v>
      </c>
      <c r="D30" s="71" t="s">
        <v>39</v>
      </c>
      <c r="E30" s="71">
        <v>1</v>
      </c>
      <c r="F30" s="59"/>
      <c r="G30" s="71" t="s">
        <v>118</v>
      </c>
      <c r="H30" s="65"/>
      <c r="I30" s="59"/>
    </row>
    <row r="31" spans="1:9" x14ac:dyDescent="0.25">
      <c r="A31" s="59">
        <v>21</v>
      </c>
      <c r="B31" s="62" t="s">
        <v>87</v>
      </c>
      <c r="C31" s="59" t="s">
        <v>93</v>
      </c>
      <c r="D31" s="71" t="s">
        <v>40</v>
      </c>
      <c r="E31" s="71">
        <v>1</v>
      </c>
      <c r="F31" s="59"/>
      <c r="G31" s="71" t="s">
        <v>118</v>
      </c>
      <c r="H31" s="65"/>
      <c r="I31" s="59"/>
    </row>
    <row r="32" spans="1:9" x14ac:dyDescent="0.25">
      <c r="A32" s="59">
        <v>22</v>
      </c>
      <c r="B32" s="62" t="s">
        <v>87</v>
      </c>
      <c r="C32" s="59" t="s">
        <v>93</v>
      </c>
      <c r="D32" s="71" t="s">
        <v>41</v>
      </c>
      <c r="E32" s="71">
        <v>1</v>
      </c>
      <c r="F32" s="59"/>
      <c r="G32" s="59" t="s">
        <v>122</v>
      </c>
      <c r="H32" s="65"/>
      <c r="I32" s="59"/>
    </row>
    <row r="33" spans="1:9" x14ac:dyDescent="0.25">
      <c r="A33" s="59">
        <v>23</v>
      </c>
      <c r="B33" s="62" t="s">
        <v>89</v>
      </c>
      <c r="C33" s="59" t="s">
        <v>116</v>
      </c>
      <c r="D33" s="71" t="s">
        <v>77</v>
      </c>
      <c r="E33" s="71">
        <v>2</v>
      </c>
      <c r="F33" s="69">
        <v>70000</v>
      </c>
      <c r="G33" s="59" t="s">
        <v>117</v>
      </c>
      <c r="H33" s="65" t="s">
        <v>76</v>
      </c>
      <c r="I33" s="59"/>
    </row>
    <row r="34" spans="1:9" x14ac:dyDescent="0.25">
      <c r="A34" s="59">
        <v>24</v>
      </c>
      <c r="B34" s="62" t="s">
        <v>89</v>
      </c>
      <c r="C34" s="59" t="s">
        <v>116</v>
      </c>
      <c r="D34" s="71" t="s">
        <v>92</v>
      </c>
      <c r="E34" s="71">
        <v>2</v>
      </c>
      <c r="F34" s="69">
        <v>70000</v>
      </c>
      <c r="G34" s="59" t="s">
        <v>123</v>
      </c>
      <c r="H34" s="65" t="s">
        <v>124</v>
      </c>
      <c r="I34" s="59" t="s">
        <v>104</v>
      </c>
    </row>
    <row r="35" spans="1:9" x14ac:dyDescent="0.25">
      <c r="A35" s="59">
        <v>25</v>
      </c>
      <c r="B35" s="62" t="s">
        <v>89</v>
      </c>
      <c r="C35" s="59" t="s">
        <v>93</v>
      </c>
      <c r="D35" s="71" t="s">
        <v>42</v>
      </c>
      <c r="E35" s="71">
        <v>1</v>
      </c>
      <c r="F35" s="69">
        <v>40000</v>
      </c>
      <c r="G35" s="59" t="s">
        <v>111</v>
      </c>
      <c r="H35" s="65" t="s">
        <v>97</v>
      </c>
      <c r="I35" s="59"/>
    </row>
    <row r="36" spans="1:9" x14ac:dyDescent="0.25">
      <c r="A36" s="59">
        <v>26</v>
      </c>
      <c r="B36" s="62" t="s">
        <v>89</v>
      </c>
      <c r="C36" s="59" t="s">
        <v>116</v>
      </c>
      <c r="D36" s="71" t="s">
        <v>43</v>
      </c>
      <c r="E36" s="71">
        <v>3</v>
      </c>
      <c r="F36" s="69">
        <v>90000</v>
      </c>
      <c r="G36" s="59" t="s">
        <v>117</v>
      </c>
      <c r="H36" s="65" t="s">
        <v>61</v>
      </c>
      <c r="I36" s="59" t="s">
        <v>62</v>
      </c>
    </row>
    <row r="37" spans="1:9" x14ac:dyDescent="0.25">
      <c r="A37" s="169" t="s">
        <v>126</v>
      </c>
      <c r="B37" s="169"/>
      <c r="C37" s="169"/>
      <c r="D37" s="169"/>
      <c r="E37" s="169"/>
      <c r="F37" s="69">
        <f>SUM(F11:F36)</f>
        <v>1025000</v>
      </c>
    </row>
    <row r="38" spans="1:9" x14ac:dyDescent="0.25">
      <c r="A38" s="170" t="s">
        <v>127</v>
      </c>
      <c r="B38" s="170"/>
      <c r="C38" s="170"/>
      <c r="D38" s="170"/>
      <c r="E38" s="170"/>
      <c r="F38" s="70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M44"/>
  <sheetViews>
    <sheetView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160" t="s">
        <v>63</v>
      </c>
      <c r="B1" s="160"/>
      <c r="C1" s="160"/>
      <c r="D1" s="160"/>
      <c r="E1" s="160"/>
      <c r="F1" s="160"/>
      <c r="G1" s="160"/>
    </row>
    <row r="2" spans="1:9" ht="18.75" x14ac:dyDescent="0.3">
      <c r="A2" s="161" t="s">
        <v>53</v>
      </c>
      <c r="B2" s="161"/>
      <c r="C2" s="161"/>
      <c r="D2" s="161"/>
      <c r="E2" s="161"/>
      <c r="F2" s="161"/>
      <c r="G2" s="161"/>
      <c r="H2" s="161"/>
      <c r="I2" s="161"/>
    </row>
    <row r="3" spans="1:9" ht="18.75" customHeight="1" x14ac:dyDescent="0.3">
      <c r="A3" s="161" t="s">
        <v>64</v>
      </c>
      <c r="B3" s="161"/>
      <c r="C3" s="161"/>
      <c r="D3" s="161"/>
      <c r="E3" s="161"/>
      <c r="F3" s="161"/>
      <c r="G3" s="161"/>
    </row>
    <row r="4" spans="1:9" ht="18.75" x14ac:dyDescent="0.3">
      <c r="A4" s="161" t="s">
        <v>17</v>
      </c>
      <c r="B4" s="161"/>
      <c r="C4" s="161"/>
      <c r="D4" s="161"/>
      <c r="E4" s="161"/>
      <c r="F4" s="161"/>
      <c r="G4" s="161"/>
      <c r="H4" s="23"/>
    </row>
    <row r="5" spans="1:9" ht="8.25" customHeight="1" x14ac:dyDescent="0.3">
      <c r="A5" s="22"/>
      <c r="B5" s="22"/>
      <c r="C5" s="22"/>
      <c r="D5" s="22"/>
      <c r="E5" s="22"/>
      <c r="F5" s="22"/>
      <c r="G5" s="22"/>
      <c r="H5" s="23"/>
    </row>
    <row r="6" spans="1:9" ht="18.75" x14ac:dyDescent="0.3">
      <c r="A6" s="161" t="s">
        <v>65</v>
      </c>
      <c r="B6" s="161"/>
      <c r="C6" s="161"/>
      <c r="D6" s="161"/>
      <c r="E6" s="161"/>
      <c r="F6" s="161"/>
      <c r="G6" s="161"/>
      <c r="H6" s="23"/>
    </row>
    <row r="7" spans="1:9" x14ac:dyDescent="0.25">
      <c r="H7" s="24"/>
    </row>
    <row r="8" spans="1:9" x14ac:dyDescent="0.25">
      <c r="A8" s="6" t="s">
        <v>0</v>
      </c>
      <c r="B8" s="2" t="s">
        <v>1</v>
      </c>
      <c r="C8" s="2" t="s">
        <v>10</v>
      </c>
      <c r="D8" s="2" t="s">
        <v>81</v>
      </c>
      <c r="E8" s="2" t="s">
        <v>90</v>
      </c>
      <c r="F8" s="2" t="s">
        <v>9</v>
      </c>
      <c r="G8" s="2" t="s">
        <v>2</v>
      </c>
      <c r="H8" s="17"/>
    </row>
    <row r="9" spans="1:9" ht="15.75" x14ac:dyDescent="0.25">
      <c r="A9" s="1">
        <v>1</v>
      </c>
      <c r="B9" s="3" t="s">
        <v>18</v>
      </c>
      <c r="C9" s="13" t="s">
        <v>19</v>
      </c>
      <c r="D9" s="13" t="s">
        <v>85</v>
      </c>
      <c r="E9" s="13">
        <v>1</v>
      </c>
      <c r="F9" s="7">
        <v>8385976</v>
      </c>
      <c r="G9" s="25">
        <v>30000</v>
      </c>
    </row>
    <row r="10" spans="1:9" ht="15.75" x14ac:dyDescent="0.25">
      <c r="A10" s="1">
        <v>2</v>
      </c>
      <c r="B10" s="3" t="s">
        <v>54</v>
      </c>
      <c r="C10" s="13" t="s">
        <v>20</v>
      </c>
      <c r="D10" s="13" t="s">
        <v>85</v>
      </c>
      <c r="E10" s="13">
        <v>1</v>
      </c>
      <c r="F10" s="7"/>
      <c r="G10" s="25">
        <v>30000</v>
      </c>
    </row>
    <row r="11" spans="1:9" ht="15.75" x14ac:dyDescent="0.25">
      <c r="A11" s="1">
        <v>3</v>
      </c>
      <c r="B11" s="3" t="s">
        <v>21</v>
      </c>
      <c r="C11" s="13" t="s">
        <v>22</v>
      </c>
      <c r="D11" s="13" t="s">
        <v>85</v>
      </c>
      <c r="E11" s="13">
        <v>1</v>
      </c>
      <c r="F11" s="7" t="s">
        <v>23</v>
      </c>
      <c r="G11" s="25">
        <v>30000</v>
      </c>
    </row>
    <row r="12" spans="1:9" ht="15.75" x14ac:dyDescent="0.25">
      <c r="A12" s="1">
        <v>4</v>
      </c>
      <c r="B12" s="3" t="s">
        <v>24</v>
      </c>
      <c r="C12" s="13" t="s">
        <v>25</v>
      </c>
      <c r="D12" s="13" t="s">
        <v>85</v>
      </c>
      <c r="E12" s="13">
        <v>1</v>
      </c>
      <c r="F12" s="7" t="s">
        <v>26</v>
      </c>
      <c r="G12" s="25">
        <v>30000</v>
      </c>
    </row>
    <row r="13" spans="1:9" ht="15.75" x14ac:dyDescent="0.25">
      <c r="A13" s="1">
        <v>5</v>
      </c>
      <c r="B13" s="3" t="s">
        <v>48</v>
      </c>
      <c r="C13" s="1" t="s">
        <v>27</v>
      </c>
      <c r="D13" s="13" t="s">
        <v>85</v>
      </c>
      <c r="E13" s="1">
        <v>1</v>
      </c>
      <c r="F13" s="7" t="s">
        <v>49</v>
      </c>
      <c r="G13" s="25">
        <v>35000</v>
      </c>
    </row>
    <row r="14" spans="1:9" ht="12.75" customHeight="1" x14ac:dyDescent="0.25">
      <c r="A14" s="1">
        <v>6</v>
      </c>
      <c r="B14" s="20" t="s">
        <v>55</v>
      </c>
      <c r="C14" s="11" t="s">
        <v>28</v>
      </c>
      <c r="D14" s="13" t="s">
        <v>85</v>
      </c>
      <c r="E14" s="11">
        <v>1</v>
      </c>
      <c r="F14" s="19" t="s">
        <v>56</v>
      </c>
      <c r="G14" s="25">
        <v>35000</v>
      </c>
    </row>
    <row r="15" spans="1:9" ht="15.75" x14ac:dyDescent="0.25">
      <c r="A15" s="1">
        <v>7</v>
      </c>
      <c r="B15" s="9" t="s">
        <v>29</v>
      </c>
      <c r="C15" s="13" t="s">
        <v>30</v>
      </c>
      <c r="D15" s="13" t="s">
        <v>85</v>
      </c>
      <c r="E15" s="13">
        <v>1</v>
      </c>
      <c r="F15" s="19" t="s">
        <v>44</v>
      </c>
      <c r="G15" s="25">
        <v>30000</v>
      </c>
    </row>
    <row r="16" spans="1:9" ht="14.25" customHeight="1" x14ac:dyDescent="0.25">
      <c r="A16" s="1">
        <v>8</v>
      </c>
      <c r="B16" s="20" t="s">
        <v>58</v>
      </c>
      <c r="C16" s="21" t="s">
        <v>31</v>
      </c>
      <c r="D16" s="13" t="s">
        <v>85</v>
      </c>
      <c r="E16" s="21">
        <v>1</v>
      </c>
      <c r="F16" s="8" t="s">
        <v>59</v>
      </c>
      <c r="G16" s="10">
        <v>35000</v>
      </c>
    </row>
    <row r="17" spans="1:7" ht="14.25" customHeight="1" x14ac:dyDescent="0.25">
      <c r="A17" s="1">
        <v>9</v>
      </c>
      <c r="B17" s="20" t="s">
        <v>86</v>
      </c>
      <c r="C17" s="21" t="s">
        <v>80</v>
      </c>
      <c r="D17" s="21"/>
      <c r="E17" s="21">
        <v>3</v>
      </c>
      <c r="F17" s="8"/>
      <c r="G17" s="10">
        <v>70000</v>
      </c>
    </row>
    <row r="18" spans="1:7" ht="14.25" customHeight="1" x14ac:dyDescent="0.25">
      <c r="A18" s="1">
        <v>10</v>
      </c>
      <c r="B18" s="20" t="s">
        <v>71</v>
      </c>
      <c r="C18" s="21" t="s">
        <v>72</v>
      </c>
      <c r="D18" s="21"/>
      <c r="E18" s="21">
        <v>3</v>
      </c>
      <c r="F18" s="8"/>
      <c r="G18" s="10">
        <v>70000</v>
      </c>
    </row>
    <row r="19" spans="1:7" ht="15.75" x14ac:dyDescent="0.25">
      <c r="A19" s="1">
        <v>11</v>
      </c>
      <c r="B19" s="3" t="s">
        <v>33</v>
      </c>
      <c r="C19" s="13" t="s">
        <v>34</v>
      </c>
      <c r="D19" s="13" t="s">
        <v>88</v>
      </c>
      <c r="E19" s="13">
        <v>1</v>
      </c>
      <c r="F19" s="19" t="s">
        <v>60</v>
      </c>
      <c r="G19" s="25">
        <v>40000</v>
      </c>
    </row>
    <row r="20" spans="1:7" ht="13.5" customHeight="1" x14ac:dyDescent="0.25">
      <c r="A20" s="1">
        <v>12</v>
      </c>
      <c r="B20" s="20"/>
      <c r="C20" s="21" t="s">
        <v>35</v>
      </c>
      <c r="D20" s="21" t="s">
        <v>88</v>
      </c>
      <c r="E20" s="21">
        <v>1</v>
      </c>
      <c r="F20" s="8"/>
      <c r="G20" s="10"/>
    </row>
    <row r="21" spans="1:7" ht="18" customHeight="1" x14ac:dyDescent="0.25">
      <c r="A21" s="1">
        <v>13</v>
      </c>
      <c r="B21" s="20" t="s">
        <v>36</v>
      </c>
      <c r="C21" s="21" t="s">
        <v>37</v>
      </c>
      <c r="D21" s="21" t="s">
        <v>88</v>
      </c>
      <c r="E21" s="21">
        <v>1</v>
      </c>
      <c r="F21" s="8" t="s">
        <v>38</v>
      </c>
      <c r="G21" s="10">
        <v>40000</v>
      </c>
    </row>
    <row r="22" spans="1:7" ht="18" customHeight="1" x14ac:dyDescent="0.25">
      <c r="A22" s="1">
        <v>14</v>
      </c>
      <c r="B22" s="20" t="s">
        <v>73</v>
      </c>
      <c r="C22" s="21" t="s">
        <v>52</v>
      </c>
      <c r="D22" s="21" t="s">
        <v>88</v>
      </c>
      <c r="E22" s="21">
        <v>2</v>
      </c>
      <c r="F22" s="8" t="s">
        <v>82</v>
      </c>
      <c r="G22" s="10">
        <v>70000</v>
      </c>
    </row>
    <row r="23" spans="1:7" ht="15.75" customHeight="1" x14ac:dyDescent="0.25">
      <c r="A23" s="1">
        <v>15</v>
      </c>
      <c r="B23" s="20" t="s">
        <v>74</v>
      </c>
      <c r="C23" s="21" t="s">
        <v>32</v>
      </c>
      <c r="D23" s="21" t="s">
        <v>88</v>
      </c>
      <c r="E23" s="21">
        <v>2</v>
      </c>
      <c r="F23" s="8" t="s">
        <v>75</v>
      </c>
      <c r="G23" s="10">
        <v>70000</v>
      </c>
    </row>
    <row r="24" spans="1:7" ht="15" customHeight="1" x14ac:dyDescent="0.25">
      <c r="A24" s="1">
        <v>16</v>
      </c>
      <c r="B24" s="20" t="s">
        <v>66</v>
      </c>
      <c r="C24" s="21" t="s">
        <v>68</v>
      </c>
      <c r="D24" s="21" t="s">
        <v>87</v>
      </c>
      <c r="E24" s="21">
        <v>2</v>
      </c>
      <c r="F24" s="8" t="s">
        <v>67</v>
      </c>
      <c r="G24" s="10">
        <v>70000</v>
      </c>
    </row>
    <row r="25" spans="1:7" ht="15.75" customHeight="1" x14ac:dyDescent="0.25">
      <c r="A25" s="1">
        <v>17</v>
      </c>
      <c r="B25" s="20" t="s">
        <v>69</v>
      </c>
      <c r="C25" s="21" t="s">
        <v>70</v>
      </c>
      <c r="D25" s="21" t="s">
        <v>87</v>
      </c>
      <c r="E25" s="21">
        <v>2</v>
      </c>
      <c r="F25" s="8" t="s">
        <v>84</v>
      </c>
      <c r="G25" s="10">
        <v>70000</v>
      </c>
    </row>
    <row r="26" spans="1:7" ht="15" customHeight="1" x14ac:dyDescent="0.25">
      <c r="A26" s="1">
        <v>18</v>
      </c>
      <c r="B26" s="20" t="s">
        <v>78</v>
      </c>
      <c r="C26" s="21" t="s">
        <v>79</v>
      </c>
      <c r="D26" s="21" t="s">
        <v>87</v>
      </c>
      <c r="E26" s="21">
        <v>2</v>
      </c>
      <c r="F26" s="8" t="s">
        <v>83</v>
      </c>
      <c r="G26" s="10">
        <v>70000</v>
      </c>
    </row>
    <row r="27" spans="1:7" ht="15.75" customHeight="1" x14ac:dyDescent="0.25">
      <c r="A27" s="1">
        <v>19</v>
      </c>
      <c r="B27" s="20"/>
      <c r="C27" s="21" t="s">
        <v>39</v>
      </c>
      <c r="D27" s="21" t="s">
        <v>87</v>
      </c>
      <c r="E27" s="21">
        <v>2</v>
      </c>
      <c r="F27" s="20"/>
      <c r="G27" s="10"/>
    </row>
    <row r="28" spans="1:7" ht="12.75" customHeight="1" x14ac:dyDescent="0.25">
      <c r="A28" s="1">
        <v>20</v>
      </c>
      <c r="B28" s="20"/>
      <c r="C28" s="21" t="s">
        <v>40</v>
      </c>
      <c r="D28" s="21" t="s">
        <v>87</v>
      </c>
      <c r="E28" s="21">
        <v>2</v>
      </c>
      <c r="F28" s="20"/>
      <c r="G28" s="10"/>
    </row>
    <row r="29" spans="1:7" ht="13.5" customHeight="1" x14ac:dyDescent="0.25">
      <c r="A29" s="1">
        <v>21</v>
      </c>
      <c r="B29" s="20" t="s">
        <v>50</v>
      </c>
      <c r="C29" s="21" t="s">
        <v>41</v>
      </c>
      <c r="D29" s="21" t="s">
        <v>87</v>
      </c>
      <c r="E29" s="21">
        <v>2</v>
      </c>
      <c r="F29" s="20" t="s">
        <v>51</v>
      </c>
      <c r="G29" s="10"/>
    </row>
    <row r="30" spans="1:7" ht="13.5" customHeight="1" x14ac:dyDescent="0.25">
      <c r="A30" s="1">
        <v>22</v>
      </c>
      <c r="B30" s="20" t="s">
        <v>76</v>
      </c>
      <c r="C30" s="21" t="s">
        <v>77</v>
      </c>
      <c r="D30" s="21" t="s">
        <v>89</v>
      </c>
      <c r="E30" s="21">
        <v>2</v>
      </c>
      <c r="F30" s="20"/>
      <c r="G30" s="10">
        <v>70000</v>
      </c>
    </row>
    <row r="31" spans="1:7" ht="14.25" customHeight="1" x14ac:dyDescent="0.25">
      <c r="A31" s="1">
        <v>23</v>
      </c>
      <c r="B31" s="16"/>
      <c r="C31" s="11" t="s">
        <v>42</v>
      </c>
      <c r="D31" s="21" t="s">
        <v>89</v>
      </c>
      <c r="E31" s="11">
        <v>2</v>
      </c>
      <c r="F31" s="12"/>
      <c r="G31" s="10"/>
    </row>
    <row r="32" spans="1:7" ht="14.25" customHeight="1" x14ac:dyDescent="0.25">
      <c r="A32" s="1">
        <v>24</v>
      </c>
      <c r="B32" s="16" t="s">
        <v>61</v>
      </c>
      <c r="C32" s="11" t="s">
        <v>43</v>
      </c>
      <c r="D32" s="21" t="s">
        <v>89</v>
      </c>
      <c r="E32" s="11">
        <v>3</v>
      </c>
      <c r="F32" s="12" t="s">
        <v>62</v>
      </c>
      <c r="G32" s="10">
        <v>90000</v>
      </c>
    </row>
    <row r="33" spans="1:13" ht="17.25" customHeight="1" x14ac:dyDescent="0.25">
      <c r="A33" s="27"/>
      <c r="B33" s="28"/>
      <c r="C33" s="29"/>
      <c r="D33" s="29"/>
      <c r="E33" s="29"/>
      <c r="F33" s="30"/>
      <c r="G33" s="31"/>
      <c r="H33" s="18"/>
    </row>
    <row r="34" spans="1:13" ht="15" customHeight="1" x14ac:dyDescent="0.25"/>
    <row r="35" spans="1:13" ht="15.75" customHeight="1" x14ac:dyDescent="0.25">
      <c r="A35" s="32"/>
      <c r="B35" s="33"/>
      <c r="C35" s="34"/>
      <c r="D35" s="34"/>
      <c r="E35" s="34"/>
      <c r="F35" s="35"/>
      <c r="G35" s="36"/>
      <c r="H35" s="34"/>
      <c r="I35" s="37"/>
      <c r="J35" s="38"/>
      <c r="K35" s="39"/>
      <c r="L35" s="40"/>
      <c r="M35" s="18"/>
    </row>
    <row r="36" spans="1:13" ht="15.75" customHeight="1" x14ac:dyDescent="0.25">
      <c r="A36" s="32"/>
      <c r="B36" s="33"/>
      <c r="C36" s="34"/>
      <c r="D36" s="34"/>
      <c r="E36" s="34"/>
      <c r="F36" s="41"/>
      <c r="G36" s="36"/>
      <c r="H36" s="34"/>
      <c r="I36" s="42"/>
      <c r="J36" s="34"/>
      <c r="K36" s="43"/>
      <c r="L36" s="35"/>
      <c r="M36" s="36"/>
    </row>
    <row r="37" spans="1:13" ht="15.75" customHeight="1" x14ac:dyDescent="0.25">
      <c r="A37" s="32"/>
      <c r="B37" s="33"/>
      <c r="C37" s="34"/>
      <c r="D37" s="34"/>
      <c r="E37" s="34"/>
      <c r="F37" s="41"/>
      <c r="G37" s="36"/>
      <c r="H37" s="34"/>
      <c r="I37" s="42"/>
      <c r="J37" s="34"/>
      <c r="K37" s="34"/>
      <c r="L37" s="35"/>
      <c r="M37" s="36"/>
    </row>
    <row r="38" spans="1:13" ht="15.75" customHeight="1" x14ac:dyDescent="0.25">
      <c r="A38" s="32"/>
      <c r="B38" s="33"/>
      <c r="C38" s="34"/>
      <c r="D38" s="34"/>
      <c r="E38" s="34"/>
      <c r="F38" s="41"/>
      <c r="G38" s="36"/>
      <c r="H38" s="34"/>
      <c r="I38" s="42"/>
      <c r="J38" s="34"/>
      <c r="K38" s="43"/>
      <c r="L38" s="35"/>
      <c r="M38" s="36"/>
    </row>
    <row r="39" spans="1:13" ht="15.75" customHeight="1" x14ac:dyDescent="0.25">
      <c r="A39" s="32"/>
      <c r="B39" s="33"/>
      <c r="C39" s="34"/>
      <c r="D39" s="34"/>
      <c r="E39" s="34"/>
      <c r="F39" s="41"/>
      <c r="G39" s="36"/>
      <c r="H39" s="34"/>
      <c r="I39" s="42"/>
      <c r="J39" s="34"/>
      <c r="K39" s="43"/>
      <c r="L39" s="43"/>
      <c r="M39" s="36"/>
    </row>
    <row r="40" spans="1:13" ht="15.75" customHeight="1" x14ac:dyDescent="0.25">
      <c r="A40" s="32"/>
      <c r="B40" s="33"/>
      <c r="C40" s="34"/>
      <c r="D40" s="34"/>
      <c r="E40" s="34"/>
      <c r="F40" s="41"/>
      <c r="G40" s="36"/>
      <c r="H40" s="34"/>
      <c r="I40" s="42"/>
      <c r="J40" s="34"/>
      <c r="K40" s="34"/>
      <c r="L40" s="35"/>
      <c r="M40" s="36"/>
    </row>
    <row r="41" spans="1:13" ht="15.75" customHeight="1" x14ac:dyDescent="0.25">
      <c r="A41" s="44"/>
      <c r="B41" s="45"/>
      <c r="C41" s="46"/>
      <c r="D41" s="46"/>
      <c r="E41" s="46"/>
      <c r="F41" s="47"/>
      <c r="G41" s="48"/>
      <c r="H41" s="46"/>
      <c r="I41" s="49"/>
      <c r="J41" s="46"/>
      <c r="K41" s="50"/>
      <c r="L41" s="51"/>
      <c r="M41" s="48"/>
    </row>
    <row r="42" spans="1:13" ht="15.75" x14ac:dyDescent="0.25">
      <c r="A42" s="32"/>
      <c r="B42" s="52"/>
      <c r="C42" s="34"/>
      <c r="D42" s="34"/>
      <c r="E42" s="34"/>
      <c r="F42" s="41"/>
      <c r="G42" s="36"/>
      <c r="H42" s="34"/>
      <c r="I42" s="41"/>
      <c r="J42" s="35"/>
      <c r="K42" s="34"/>
      <c r="L42" s="35"/>
      <c r="M42" s="36"/>
    </row>
    <row r="43" spans="1:13" ht="15.75" x14ac:dyDescent="0.25">
      <c r="A43" s="32"/>
      <c r="B43" s="52"/>
      <c r="C43" s="34"/>
      <c r="D43" s="34"/>
      <c r="E43" s="34"/>
      <c r="F43" s="41"/>
      <c r="G43" s="36"/>
      <c r="H43" s="34"/>
      <c r="I43" s="34"/>
      <c r="J43" s="53"/>
      <c r="K43" s="43"/>
      <c r="L43" s="39"/>
      <c r="M43" s="36"/>
    </row>
    <row r="44" spans="1:13" x14ac:dyDescent="0.25">
      <c r="A44" s="159"/>
      <c r="B44" s="159"/>
      <c r="C44" s="159"/>
      <c r="D44" s="159"/>
      <c r="E44" s="159"/>
      <c r="F44" s="159"/>
      <c r="G44" s="159"/>
      <c r="H44" s="54"/>
      <c r="I44" s="55"/>
      <c r="J44" s="54"/>
      <c r="K44" s="26"/>
      <c r="L44" s="26"/>
      <c r="M44" s="17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D10" sqref="D1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168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61" t="s">
        <v>53</v>
      </c>
      <c r="F2" s="161"/>
      <c r="G2" s="161"/>
      <c r="H2" s="161"/>
      <c r="I2" s="161"/>
      <c r="J2" s="161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 t="s">
        <v>57</v>
      </c>
      <c r="L3" s="178"/>
    </row>
    <row r="4" spans="1:14" ht="18.75" x14ac:dyDescent="0.3">
      <c r="A4" s="4" t="s">
        <v>15</v>
      </c>
      <c r="D4" s="105" t="s">
        <v>17</v>
      </c>
      <c r="E4" s="105"/>
      <c r="F4" s="105"/>
      <c r="G4" s="105"/>
      <c r="H4" s="105" t="s">
        <v>16</v>
      </c>
      <c r="I4" s="105"/>
      <c r="J4" s="105"/>
      <c r="K4" s="172" t="s">
        <v>45</v>
      </c>
      <c r="L4" s="172"/>
      <c r="M4" s="172"/>
    </row>
    <row r="5" spans="1:14" x14ac:dyDescent="0.25">
      <c r="K5" s="179" t="s">
        <v>46</v>
      </c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3" t="s">
        <v>136</v>
      </c>
      <c r="C7" s="101" t="s">
        <v>22</v>
      </c>
      <c r="D7" s="7" t="s">
        <v>137</v>
      </c>
      <c r="E7" s="107">
        <v>30000</v>
      </c>
      <c r="F7" s="107">
        <v>101200</v>
      </c>
      <c r="G7" s="107">
        <v>80200</v>
      </c>
      <c r="H7" s="102">
        <v>30000</v>
      </c>
      <c r="I7" s="102"/>
      <c r="J7" s="111">
        <f t="shared" ref="J7:J15" si="0">H7+I7</f>
        <v>30000</v>
      </c>
      <c r="K7" s="96" t="s">
        <v>181</v>
      </c>
      <c r="L7" s="1" t="s">
        <v>167</v>
      </c>
      <c r="N7" s="74"/>
    </row>
    <row r="8" spans="1:14" ht="21" x14ac:dyDescent="0.25">
      <c r="A8" s="1">
        <v>2</v>
      </c>
      <c r="B8" s="104" t="s">
        <v>24</v>
      </c>
      <c r="C8" s="101" t="s">
        <v>25</v>
      </c>
      <c r="D8" s="7" t="s">
        <v>162</v>
      </c>
      <c r="E8" s="107">
        <v>30000</v>
      </c>
      <c r="F8" s="107">
        <v>219100</v>
      </c>
      <c r="G8" s="107">
        <v>117000</v>
      </c>
      <c r="H8" s="102">
        <v>30000</v>
      </c>
      <c r="I8" s="102"/>
      <c r="J8" s="111">
        <f t="shared" si="0"/>
        <v>30000</v>
      </c>
      <c r="K8" s="96" t="s">
        <v>173</v>
      </c>
      <c r="L8" s="107" t="s">
        <v>167</v>
      </c>
      <c r="M8" s="74"/>
    </row>
    <row r="9" spans="1:14" ht="21" x14ac:dyDescent="0.25">
      <c r="A9" s="1">
        <v>3</v>
      </c>
      <c r="B9" s="104" t="s">
        <v>48</v>
      </c>
      <c r="C9" s="101" t="s">
        <v>27</v>
      </c>
      <c r="D9" s="7" t="s">
        <v>131</v>
      </c>
      <c r="E9" s="107">
        <v>35000</v>
      </c>
      <c r="F9" s="107">
        <v>87000</v>
      </c>
      <c r="G9" s="107">
        <v>17500</v>
      </c>
      <c r="H9" s="102">
        <v>35000</v>
      </c>
      <c r="I9" s="102"/>
      <c r="J9" s="111">
        <f t="shared" si="0"/>
        <v>35000</v>
      </c>
      <c r="K9" s="96" t="s">
        <v>180</v>
      </c>
      <c r="L9" s="1" t="s">
        <v>167</v>
      </c>
      <c r="N9" s="74"/>
    </row>
    <row r="10" spans="1:14" ht="14.25" customHeight="1" x14ac:dyDescent="0.25">
      <c r="A10" s="1">
        <v>4</v>
      </c>
      <c r="B10" s="104" t="s">
        <v>33</v>
      </c>
      <c r="C10" s="101" t="s">
        <v>34</v>
      </c>
      <c r="D10" s="120" t="s">
        <v>209</v>
      </c>
      <c r="E10" s="107">
        <v>40000</v>
      </c>
      <c r="F10" s="107">
        <v>106100</v>
      </c>
      <c r="G10" s="107">
        <v>24000</v>
      </c>
      <c r="H10" s="102">
        <v>40000</v>
      </c>
      <c r="I10" s="102"/>
      <c r="J10" s="111">
        <f t="shared" si="0"/>
        <v>40000</v>
      </c>
      <c r="K10" s="96" t="s">
        <v>180</v>
      </c>
      <c r="L10" s="1" t="s">
        <v>134</v>
      </c>
    </row>
    <row r="11" spans="1:14" ht="18.75" x14ac:dyDescent="0.25">
      <c r="A11" s="1">
        <v>5</v>
      </c>
      <c r="B11" s="100" t="s">
        <v>164</v>
      </c>
      <c r="C11" s="101" t="s">
        <v>52</v>
      </c>
      <c r="D11" s="19" t="s">
        <v>130</v>
      </c>
      <c r="E11" s="107">
        <v>70000</v>
      </c>
      <c r="F11" s="107"/>
      <c r="G11" s="102"/>
      <c r="H11" s="102">
        <v>70000</v>
      </c>
      <c r="I11" s="102"/>
      <c r="J11" s="111">
        <f t="shared" si="0"/>
        <v>70000</v>
      </c>
      <c r="K11" s="96" t="s">
        <v>170</v>
      </c>
      <c r="L11" s="1" t="s">
        <v>98</v>
      </c>
    </row>
    <row r="12" spans="1:14" ht="18" customHeight="1" x14ac:dyDescent="0.25">
      <c r="A12" s="1">
        <v>6</v>
      </c>
      <c r="B12" s="3" t="s">
        <v>101</v>
      </c>
      <c r="C12" s="101" t="s">
        <v>70</v>
      </c>
      <c r="D12" s="8" t="s">
        <v>102</v>
      </c>
      <c r="E12" s="107">
        <v>59200</v>
      </c>
      <c r="F12" s="107">
        <v>59200</v>
      </c>
      <c r="G12" s="73"/>
      <c r="H12" s="102">
        <v>59200</v>
      </c>
      <c r="I12" s="113">
        <v>59200</v>
      </c>
      <c r="J12" s="111">
        <f t="shared" si="0"/>
        <v>118400</v>
      </c>
      <c r="K12" s="96" t="s">
        <v>172</v>
      </c>
      <c r="L12" s="1" t="s">
        <v>98</v>
      </c>
    </row>
    <row r="13" spans="1:14" ht="18" customHeight="1" x14ac:dyDescent="0.25">
      <c r="A13" s="1">
        <v>7</v>
      </c>
      <c r="B13" s="3" t="s">
        <v>103</v>
      </c>
      <c r="C13" s="101" t="s">
        <v>92</v>
      </c>
      <c r="D13" s="8" t="s">
        <v>104</v>
      </c>
      <c r="E13" s="107">
        <v>59200</v>
      </c>
      <c r="F13" s="73">
        <v>1015200</v>
      </c>
      <c r="G13" s="107"/>
      <c r="H13" s="102"/>
      <c r="I13" s="113"/>
      <c r="J13" s="111">
        <f t="shared" si="0"/>
        <v>0</v>
      </c>
      <c r="K13" s="96"/>
      <c r="L13" s="1"/>
      <c r="M13" s="74"/>
      <c r="N13" s="74"/>
    </row>
    <row r="14" spans="1:14" ht="18" customHeight="1" x14ac:dyDescent="0.25">
      <c r="A14" s="1">
        <v>8</v>
      </c>
      <c r="B14" s="100" t="s">
        <v>174</v>
      </c>
      <c r="C14" s="101" t="s">
        <v>43</v>
      </c>
      <c r="D14" s="109" t="s">
        <v>175</v>
      </c>
      <c r="E14" s="110">
        <v>90000</v>
      </c>
      <c r="F14" s="111"/>
      <c r="G14" s="111"/>
      <c r="H14" s="102"/>
      <c r="I14" s="113"/>
      <c r="J14" s="111"/>
      <c r="K14" s="103" t="s">
        <v>176</v>
      </c>
      <c r="L14" s="112" t="s">
        <v>177</v>
      </c>
      <c r="M14" s="74"/>
      <c r="N14" s="74"/>
    </row>
    <row r="15" spans="1:14" ht="18" customHeight="1" x14ac:dyDescent="0.25">
      <c r="A15" s="1">
        <v>9</v>
      </c>
      <c r="B15" s="100" t="s">
        <v>165</v>
      </c>
      <c r="C15" s="13" t="s">
        <v>166</v>
      </c>
      <c r="D15" s="8"/>
      <c r="E15" s="107">
        <v>20000</v>
      </c>
      <c r="F15" s="107">
        <v>57595</v>
      </c>
      <c r="G15" s="107"/>
      <c r="H15" s="102">
        <v>20000</v>
      </c>
      <c r="I15" s="113">
        <v>20000</v>
      </c>
      <c r="J15" s="111">
        <f t="shared" si="0"/>
        <v>40000</v>
      </c>
      <c r="K15" s="96" t="s">
        <v>169</v>
      </c>
      <c r="L15" s="108" t="s">
        <v>171</v>
      </c>
      <c r="M15" s="74"/>
      <c r="N15" s="74"/>
    </row>
    <row r="16" spans="1:14" ht="18.75" x14ac:dyDescent="0.25">
      <c r="A16" s="177" t="s">
        <v>6</v>
      </c>
      <c r="B16" s="177"/>
      <c r="C16" s="177"/>
      <c r="D16" s="177"/>
      <c r="E16" s="72">
        <f t="shared" ref="E16:J16" si="1">SUM(E7:E15)</f>
        <v>433400</v>
      </c>
      <c r="F16" s="98">
        <f t="shared" si="1"/>
        <v>1645395</v>
      </c>
      <c r="G16" s="72">
        <f t="shared" si="1"/>
        <v>238700</v>
      </c>
      <c r="H16" s="72">
        <f t="shared" si="1"/>
        <v>284200</v>
      </c>
      <c r="I16" s="72">
        <f t="shared" si="1"/>
        <v>79200</v>
      </c>
      <c r="J16" s="72">
        <f t="shared" si="1"/>
        <v>363400</v>
      </c>
      <c r="K16" s="75" t="s">
        <v>182</v>
      </c>
      <c r="L16" s="106" t="s">
        <v>132</v>
      </c>
    </row>
    <row r="17" spans="1:12" ht="10.5" customHeight="1" x14ac:dyDescent="0.25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</row>
    <row r="18" spans="1:12" ht="6" customHeight="1" x14ac:dyDescent="0.25"/>
    <row r="19" spans="1:12" ht="18.75" x14ac:dyDescent="0.25">
      <c r="A19" s="1">
        <v>8</v>
      </c>
      <c r="B19" s="100" t="s">
        <v>174</v>
      </c>
      <c r="C19" s="101" t="s">
        <v>43</v>
      </c>
      <c r="D19" s="173" t="s">
        <v>178</v>
      </c>
      <c r="E19" s="174"/>
      <c r="F19" s="174"/>
      <c r="G19" s="174"/>
      <c r="H19" s="174"/>
      <c r="I19" s="174"/>
      <c r="J19" s="174"/>
      <c r="K19" s="174"/>
      <c r="L19" s="175"/>
    </row>
    <row r="20" spans="1:12" x14ac:dyDescent="0.25">
      <c r="A20" s="176" t="s">
        <v>179</v>
      </c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</row>
    <row r="21" spans="1:12" x14ac:dyDescent="0.25">
      <c r="F21" s="74"/>
    </row>
    <row r="23" spans="1:12" x14ac:dyDescent="0.25">
      <c r="F23" s="74"/>
    </row>
  </sheetData>
  <mergeCells count="10">
    <mergeCell ref="D19:L19"/>
    <mergeCell ref="A20:L20"/>
    <mergeCell ref="A16:D16"/>
    <mergeCell ref="A17:L17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F14" sqref="F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183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61" t="s">
        <v>53</v>
      </c>
      <c r="F2" s="161"/>
      <c r="G2" s="161"/>
      <c r="H2" s="161"/>
      <c r="I2" s="161"/>
      <c r="J2" s="161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 t="s">
        <v>57</v>
      </c>
      <c r="L3" s="178"/>
    </row>
    <row r="4" spans="1:14" ht="18.75" x14ac:dyDescent="0.3">
      <c r="A4" s="4" t="s">
        <v>15</v>
      </c>
      <c r="D4" s="114" t="s">
        <v>17</v>
      </c>
      <c r="E4" s="114"/>
      <c r="F4" s="114"/>
      <c r="G4" s="114"/>
      <c r="H4" s="114" t="s">
        <v>16</v>
      </c>
      <c r="I4" s="114"/>
      <c r="J4" s="114"/>
      <c r="K4" s="172" t="s">
        <v>45</v>
      </c>
      <c r="L4" s="172"/>
      <c r="M4" s="172"/>
    </row>
    <row r="5" spans="1:14" x14ac:dyDescent="0.25">
      <c r="K5" s="179" t="s">
        <v>46</v>
      </c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3" t="s">
        <v>136</v>
      </c>
      <c r="C7" s="101" t="s">
        <v>22</v>
      </c>
      <c r="D7" s="119" t="s">
        <v>193</v>
      </c>
      <c r="E7" s="116">
        <v>30000</v>
      </c>
      <c r="F7" s="116">
        <v>110000</v>
      </c>
      <c r="G7" s="116">
        <v>80200</v>
      </c>
      <c r="H7" s="102">
        <v>30000</v>
      </c>
      <c r="I7" s="102"/>
      <c r="J7" s="111">
        <f t="shared" ref="J7:J14" si="0">H7+I7</f>
        <v>30000</v>
      </c>
      <c r="K7" s="96" t="s">
        <v>187</v>
      </c>
      <c r="L7" s="1" t="s">
        <v>163</v>
      </c>
      <c r="N7" s="74"/>
    </row>
    <row r="8" spans="1:14" ht="21" x14ac:dyDescent="0.25">
      <c r="A8" s="1">
        <v>2</v>
      </c>
      <c r="B8" s="104" t="s">
        <v>24</v>
      </c>
      <c r="C8" s="101" t="s">
        <v>25</v>
      </c>
      <c r="D8" s="119" t="s">
        <v>194</v>
      </c>
      <c r="E8" s="116">
        <v>30000</v>
      </c>
      <c r="F8" s="116">
        <v>219100</v>
      </c>
      <c r="G8" s="116">
        <v>117000</v>
      </c>
      <c r="H8" s="102">
        <v>30000</v>
      </c>
      <c r="I8" s="102"/>
      <c r="J8" s="111">
        <f t="shared" si="0"/>
        <v>30000</v>
      </c>
      <c r="K8" s="96" t="s">
        <v>188</v>
      </c>
      <c r="L8" s="1" t="s">
        <v>163</v>
      </c>
      <c r="M8" s="74"/>
    </row>
    <row r="9" spans="1:14" ht="21" x14ac:dyDescent="0.25">
      <c r="A9" s="1">
        <v>3</v>
      </c>
      <c r="B9" s="104" t="s">
        <v>48</v>
      </c>
      <c r="C9" s="101" t="s">
        <v>27</v>
      </c>
      <c r="D9" s="119" t="s">
        <v>195</v>
      </c>
      <c r="E9" s="116">
        <v>35000</v>
      </c>
      <c r="F9" s="116">
        <v>87000</v>
      </c>
      <c r="G9" s="116">
        <v>17500</v>
      </c>
      <c r="H9" s="102">
        <v>35000</v>
      </c>
      <c r="I9" s="102"/>
      <c r="J9" s="111">
        <f t="shared" si="0"/>
        <v>35000</v>
      </c>
      <c r="K9" s="96" t="s">
        <v>185</v>
      </c>
      <c r="L9" s="1" t="s">
        <v>163</v>
      </c>
      <c r="N9" s="74"/>
    </row>
    <row r="10" spans="1:14" ht="14.25" customHeight="1" x14ac:dyDescent="0.25">
      <c r="A10" s="1">
        <v>4</v>
      </c>
      <c r="B10" s="104" t="s">
        <v>33</v>
      </c>
      <c r="C10" s="101" t="s">
        <v>34</v>
      </c>
      <c r="D10" s="120" t="s">
        <v>209</v>
      </c>
      <c r="E10" s="116">
        <v>40000</v>
      </c>
      <c r="F10" s="116">
        <v>106100</v>
      </c>
      <c r="G10" s="116">
        <v>24000</v>
      </c>
      <c r="H10" s="102"/>
      <c r="I10" s="102"/>
      <c r="J10" s="111">
        <f t="shared" si="0"/>
        <v>0</v>
      </c>
      <c r="K10" s="96"/>
      <c r="L10" s="1"/>
    </row>
    <row r="11" spans="1:14" ht="18.75" x14ac:dyDescent="0.25">
      <c r="A11" s="1">
        <v>5</v>
      </c>
      <c r="B11" s="100" t="s">
        <v>164</v>
      </c>
      <c r="C11" s="101" t="s">
        <v>52</v>
      </c>
      <c r="D11" s="120" t="s">
        <v>196</v>
      </c>
      <c r="E11" s="116">
        <v>70000</v>
      </c>
      <c r="F11" s="116"/>
      <c r="G11" s="102"/>
      <c r="H11" s="102">
        <v>70000</v>
      </c>
      <c r="I11" s="102"/>
      <c r="J11" s="111">
        <f t="shared" si="0"/>
        <v>70000</v>
      </c>
      <c r="K11" s="96" t="s">
        <v>189</v>
      </c>
      <c r="L11" s="99" t="s">
        <v>98</v>
      </c>
    </row>
    <row r="12" spans="1:14" ht="18" customHeight="1" x14ac:dyDescent="0.25">
      <c r="A12" s="1">
        <v>6</v>
      </c>
      <c r="B12" s="3" t="s">
        <v>101</v>
      </c>
      <c r="C12" s="101" t="s">
        <v>70</v>
      </c>
      <c r="D12" s="120" t="s">
        <v>190</v>
      </c>
      <c r="E12" s="116">
        <v>59200</v>
      </c>
      <c r="F12" s="116"/>
      <c r="G12" s="73"/>
      <c r="H12" s="102"/>
      <c r="I12" s="116"/>
      <c r="J12" s="111">
        <f t="shared" si="0"/>
        <v>0</v>
      </c>
      <c r="K12" s="96"/>
      <c r="L12" s="99"/>
    </row>
    <row r="13" spans="1:14" ht="18" customHeight="1" x14ac:dyDescent="0.25">
      <c r="A13" s="1">
        <v>7</v>
      </c>
      <c r="B13" s="3" t="s">
        <v>103</v>
      </c>
      <c r="C13" s="101" t="s">
        <v>92</v>
      </c>
      <c r="D13" s="120" t="s">
        <v>191</v>
      </c>
      <c r="E13" s="116">
        <v>59200</v>
      </c>
      <c r="F13" s="73">
        <v>1133300</v>
      </c>
      <c r="G13" s="116"/>
      <c r="H13" s="102"/>
      <c r="I13" s="116"/>
      <c r="J13" s="111">
        <f t="shared" si="0"/>
        <v>0</v>
      </c>
      <c r="K13" s="96"/>
      <c r="L13" s="99"/>
      <c r="M13" s="74"/>
      <c r="N13" s="74"/>
    </row>
    <row r="14" spans="1:14" ht="18" customHeight="1" x14ac:dyDescent="0.25">
      <c r="A14" s="1">
        <v>8</v>
      </c>
      <c r="B14" s="100" t="s">
        <v>174</v>
      </c>
      <c r="C14" s="101" t="s">
        <v>43</v>
      </c>
      <c r="D14" s="121" t="s">
        <v>192</v>
      </c>
      <c r="E14" s="110">
        <v>90000</v>
      </c>
      <c r="F14" s="111"/>
      <c r="G14" s="111"/>
      <c r="H14" s="102">
        <v>90000</v>
      </c>
      <c r="I14" s="116"/>
      <c r="J14" s="111">
        <f t="shared" si="0"/>
        <v>90000</v>
      </c>
      <c r="K14" s="96" t="s">
        <v>186</v>
      </c>
      <c r="L14" s="99" t="s">
        <v>163</v>
      </c>
      <c r="M14" s="74"/>
      <c r="N14" s="74"/>
    </row>
    <row r="15" spans="1:14" ht="18" customHeight="1" x14ac:dyDescent="0.25">
      <c r="A15" s="1">
        <v>9</v>
      </c>
      <c r="B15" s="100" t="s">
        <v>165</v>
      </c>
      <c r="C15" s="13" t="s">
        <v>166</v>
      </c>
      <c r="D15" s="120"/>
      <c r="E15" s="116">
        <v>20000</v>
      </c>
      <c r="F15" s="116">
        <v>37595</v>
      </c>
      <c r="G15" s="116"/>
      <c r="H15" s="102"/>
      <c r="I15" s="117">
        <v>20000</v>
      </c>
      <c r="J15" s="111">
        <f>H15+I15</f>
        <v>20000</v>
      </c>
      <c r="K15" s="96" t="s">
        <v>184</v>
      </c>
      <c r="L15" s="99" t="s">
        <v>98</v>
      </c>
      <c r="M15" s="74"/>
      <c r="N15" s="74"/>
    </row>
    <row r="16" spans="1:14" ht="18.75" x14ac:dyDescent="0.25">
      <c r="A16" s="177" t="s">
        <v>6</v>
      </c>
      <c r="B16" s="177"/>
      <c r="C16" s="177"/>
      <c r="D16" s="177"/>
      <c r="E16" s="72">
        <f t="shared" ref="E16:J16" si="1">SUM(E7:E15)</f>
        <v>433400</v>
      </c>
      <c r="F16" s="98">
        <f t="shared" si="1"/>
        <v>1693095</v>
      </c>
      <c r="G16" s="72">
        <f t="shared" si="1"/>
        <v>238700</v>
      </c>
      <c r="H16" s="72">
        <f t="shared" si="1"/>
        <v>255000</v>
      </c>
      <c r="I16" s="72">
        <f t="shared" si="1"/>
        <v>20000</v>
      </c>
      <c r="J16" s="72">
        <f t="shared" si="1"/>
        <v>275000</v>
      </c>
      <c r="K16" s="118" t="s">
        <v>188</v>
      </c>
      <c r="L16" s="115" t="s">
        <v>132</v>
      </c>
    </row>
    <row r="17" spans="1:12" ht="10.5" customHeight="1" x14ac:dyDescent="0.25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</row>
    <row r="18" spans="1:12" ht="6" customHeight="1" x14ac:dyDescent="0.25"/>
    <row r="19" spans="1:12" ht="18.75" x14ac:dyDescent="0.25">
      <c r="A19" s="1">
        <v>8</v>
      </c>
      <c r="B19" s="100" t="s">
        <v>174</v>
      </c>
      <c r="C19" s="101" t="s">
        <v>43</v>
      </c>
      <c r="D19" s="173" t="s">
        <v>178</v>
      </c>
      <c r="E19" s="174"/>
      <c r="F19" s="174"/>
      <c r="G19" s="174"/>
      <c r="H19" s="174"/>
      <c r="I19" s="174"/>
      <c r="J19" s="174"/>
      <c r="K19" s="174"/>
      <c r="L19" s="175"/>
    </row>
    <row r="20" spans="1:12" x14ac:dyDescent="0.25">
      <c r="A20" s="176" t="s">
        <v>179</v>
      </c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</row>
    <row r="21" spans="1:12" x14ac:dyDescent="0.25">
      <c r="F21" s="74"/>
    </row>
  </sheetData>
  <mergeCells count="10">
    <mergeCell ref="A16:D16"/>
    <mergeCell ref="A17:L17"/>
    <mergeCell ref="D19:L19"/>
    <mergeCell ref="A20:L20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197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61" t="s">
        <v>53</v>
      </c>
      <c r="F2" s="161"/>
      <c r="G2" s="161"/>
      <c r="H2" s="161"/>
      <c r="I2" s="161"/>
      <c r="J2" s="161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 t="s">
        <v>57</v>
      </c>
      <c r="L3" s="178"/>
    </row>
    <row r="4" spans="1:14" ht="18.75" x14ac:dyDescent="0.3">
      <c r="A4" s="4" t="s">
        <v>15</v>
      </c>
      <c r="D4" s="122" t="s">
        <v>17</v>
      </c>
      <c r="E4" s="122"/>
      <c r="F4" s="122"/>
      <c r="G4" s="122"/>
      <c r="H4" s="122" t="s">
        <v>16</v>
      </c>
      <c r="I4" s="122"/>
      <c r="J4" s="122"/>
      <c r="K4" s="172" t="s">
        <v>45</v>
      </c>
      <c r="L4" s="172"/>
      <c r="M4" s="172"/>
    </row>
    <row r="5" spans="1:14" x14ac:dyDescent="0.25">
      <c r="K5" s="179" t="s">
        <v>46</v>
      </c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193</v>
      </c>
      <c r="E7" s="124">
        <v>30000</v>
      </c>
      <c r="F7" s="124">
        <v>110000</v>
      </c>
      <c r="G7" s="124">
        <v>80200</v>
      </c>
      <c r="H7" s="102">
        <v>30000</v>
      </c>
      <c r="I7" s="102"/>
      <c r="J7" s="111">
        <f t="shared" ref="J7:J10" si="0">H7+I7</f>
        <v>30000</v>
      </c>
      <c r="K7" s="96" t="s">
        <v>200</v>
      </c>
      <c r="L7" s="99" t="s">
        <v>163</v>
      </c>
      <c r="N7" s="74"/>
    </row>
    <row r="8" spans="1:14" ht="21" x14ac:dyDescent="0.25">
      <c r="A8" s="1">
        <v>2</v>
      </c>
      <c r="B8" s="104" t="s">
        <v>24</v>
      </c>
      <c r="C8" s="101" t="s">
        <v>25</v>
      </c>
      <c r="D8" s="119" t="s">
        <v>194</v>
      </c>
      <c r="E8" s="124">
        <v>30000</v>
      </c>
      <c r="F8" s="124">
        <v>222100</v>
      </c>
      <c r="G8" s="124">
        <v>120000</v>
      </c>
      <c r="H8" s="102"/>
      <c r="I8" s="102"/>
      <c r="J8" s="111">
        <f t="shared" si="0"/>
        <v>0</v>
      </c>
      <c r="K8" s="96"/>
      <c r="L8" s="1"/>
      <c r="M8" s="74"/>
    </row>
    <row r="9" spans="1:14" ht="21" x14ac:dyDescent="0.25">
      <c r="A9" s="1">
        <v>3</v>
      </c>
      <c r="B9" s="104" t="s">
        <v>48</v>
      </c>
      <c r="C9" s="101" t="s">
        <v>27</v>
      </c>
      <c r="D9" s="119" t="s">
        <v>195</v>
      </c>
      <c r="E9" s="124">
        <v>35000</v>
      </c>
      <c r="F9" s="124">
        <v>87500</v>
      </c>
      <c r="G9" s="124">
        <v>17500</v>
      </c>
      <c r="H9" s="102">
        <v>35000</v>
      </c>
      <c r="I9" s="102"/>
      <c r="J9" s="111">
        <f t="shared" si="0"/>
        <v>35000</v>
      </c>
      <c r="K9" s="96" t="s">
        <v>203</v>
      </c>
      <c r="L9" s="99" t="s">
        <v>163</v>
      </c>
      <c r="N9" s="74"/>
    </row>
    <row r="10" spans="1:14" ht="14.25" customHeight="1" x14ac:dyDescent="0.25">
      <c r="A10" s="1">
        <v>4</v>
      </c>
      <c r="B10" s="104" t="s">
        <v>33</v>
      </c>
      <c r="C10" s="101" t="s">
        <v>34</v>
      </c>
      <c r="D10" s="120" t="s">
        <v>209</v>
      </c>
      <c r="E10" s="124">
        <v>40000</v>
      </c>
      <c r="F10" s="124">
        <v>150100</v>
      </c>
      <c r="G10" s="124">
        <v>28000</v>
      </c>
      <c r="H10" s="102">
        <v>40000</v>
      </c>
      <c r="I10" s="126">
        <v>80000</v>
      </c>
      <c r="J10" s="111">
        <f t="shared" si="0"/>
        <v>120000</v>
      </c>
      <c r="K10" s="96" t="s">
        <v>202</v>
      </c>
      <c r="L10" s="97" t="s">
        <v>201</v>
      </c>
      <c r="M10" s="74"/>
    </row>
    <row r="11" spans="1:14" ht="18.75" x14ac:dyDescent="0.25">
      <c r="A11" s="1">
        <v>5</v>
      </c>
      <c r="B11" s="100" t="s">
        <v>164</v>
      </c>
      <c r="C11" s="101" t="s">
        <v>52</v>
      </c>
      <c r="D11" s="120" t="s">
        <v>196</v>
      </c>
      <c r="E11" s="124">
        <v>70000</v>
      </c>
      <c r="F11" s="124"/>
      <c r="G11" s="102"/>
      <c r="H11" s="102">
        <v>70000</v>
      </c>
      <c r="I11" s="102"/>
      <c r="J11" s="111">
        <f>H11+I11</f>
        <v>70000</v>
      </c>
      <c r="K11" s="96" t="s">
        <v>188</v>
      </c>
      <c r="L11" s="99" t="s">
        <v>98</v>
      </c>
    </row>
    <row r="12" spans="1:14" ht="18" customHeight="1" x14ac:dyDescent="0.25">
      <c r="A12" s="1">
        <v>6</v>
      </c>
      <c r="B12" s="3" t="s">
        <v>101</v>
      </c>
      <c r="C12" s="101" t="s">
        <v>70</v>
      </c>
      <c r="D12" s="120" t="s">
        <v>198</v>
      </c>
      <c r="E12" s="124">
        <v>59200</v>
      </c>
      <c r="F12" s="125">
        <v>59200</v>
      </c>
      <c r="G12" s="73"/>
      <c r="H12" s="102"/>
      <c r="I12" s="124"/>
      <c r="J12" s="111">
        <f t="shared" ref="J12:J15" si="1">H12+I12</f>
        <v>0</v>
      </c>
      <c r="K12" s="96"/>
      <c r="L12" s="99"/>
    </row>
    <row r="13" spans="1:14" ht="18" customHeight="1" x14ac:dyDescent="0.25">
      <c r="A13" s="1">
        <v>7</v>
      </c>
      <c r="B13" s="3" t="s">
        <v>103</v>
      </c>
      <c r="C13" s="101" t="s">
        <v>92</v>
      </c>
      <c r="D13" s="120" t="s">
        <v>191</v>
      </c>
      <c r="E13" s="124">
        <v>59200</v>
      </c>
      <c r="F13" s="73">
        <v>1192500</v>
      </c>
      <c r="G13" s="124"/>
      <c r="H13" s="102"/>
      <c r="I13" s="124"/>
      <c r="J13" s="111">
        <f t="shared" si="1"/>
        <v>0</v>
      </c>
      <c r="K13" s="96"/>
      <c r="L13" s="99"/>
      <c r="M13" s="74"/>
      <c r="N13" s="74"/>
    </row>
    <row r="14" spans="1:14" ht="18" customHeight="1" x14ac:dyDescent="0.25">
      <c r="A14" s="1">
        <v>8</v>
      </c>
      <c r="B14" s="131" t="s">
        <v>174</v>
      </c>
      <c r="C14" s="101" t="s">
        <v>43</v>
      </c>
      <c r="D14" s="121" t="s">
        <v>192</v>
      </c>
      <c r="E14" s="110">
        <v>90000</v>
      </c>
      <c r="F14" s="111"/>
      <c r="G14" s="111"/>
      <c r="H14" s="102">
        <v>90000</v>
      </c>
      <c r="I14" s="124"/>
      <c r="J14" s="111">
        <f t="shared" si="1"/>
        <v>90000</v>
      </c>
      <c r="K14" s="96" t="s">
        <v>200</v>
      </c>
      <c r="L14" s="99" t="s">
        <v>163</v>
      </c>
      <c r="M14" s="74"/>
      <c r="N14" s="74"/>
    </row>
    <row r="15" spans="1:14" ht="18" customHeight="1" x14ac:dyDescent="0.25">
      <c r="A15" s="1">
        <v>9</v>
      </c>
      <c r="B15" s="131" t="s">
        <v>165</v>
      </c>
      <c r="C15" s="13" t="s">
        <v>166</v>
      </c>
      <c r="D15" s="120"/>
      <c r="E15" s="124">
        <v>20000</v>
      </c>
      <c r="F15" s="124">
        <v>39595</v>
      </c>
      <c r="G15" s="124"/>
      <c r="H15" s="102">
        <v>20000</v>
      </c>
      <c r="I15" s="124"/>
      <c r="J15" s="111">
        <f t="shared" si="1"/>
        <v>20000</v>
      </c>
      <c r="K15" s="96" t="s">
        <v>199</v>
      </c>
      <c r="L15" s="99" t="s">
        <v>98</v>
      </c>
      <c r="M15" s="74"/>
      <c r="N15" s="74"/>
    </row>
    <row r="16" spans="1:14" ht="18.75" x14ac:dyDescent="0.25">
      <c r="A16" s="177" t="s">
        <v>6</v>
      </c>
      <c r="B16" s="177"/>
      <c r="C16" s="177"/>
      <c r="D16" s="177"/>
      <c r="E16" s="72">
        <f>SUM(E7:E15)</f>
        <v>433400</v>
      </c>
      <c r="F16" s="98">
        <f>SUM(F7:F15)</f>
        <v>1860995</v>
      </c>
      <c r="G16" s="72">
        <f t="shared" ref="G16" si="2">SUM(G7:G15)</f>
        <v>245700</v>
      </c>
      <c r="H16" s="72">
        <f>SUM(H7:H15)</f>
        <v>285000</v>
      </c>
      <c r="I16" s="72">
        <f t="shared" ref="I16" si="3">SUM(I7:I15)</f>
        <v>80000</v>
      </c>
      <c r="J16" s="72">
        <f>SUM(J7:J15)</f>
        <v>365000</v>
      </c>
      <c r="K16" s="96" t="s">
        <v>204</v>
      </c>
      <c r="L16" s="123" t="s">
        <v>132</v>
      </c>
    </row>
    <row r="17" spans="1:12" ht="10.5" customHeight="1" x14ac:dyDescent="0.25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</row>
    <row r="18" spans="1:12" ht="6" customHeight="1" x14ac:dyDescent="0.25"/>
    <row r="19" spans="1:12" x14ac:dyDescent="0.25">
      <c r="F19" s="74"/>
    </row>
    <row r="20" spans="1:12" x14ac:dyDescent="0.25">
      <c r="F20" s="74"/>
    </row>
    <row r="21" spans="1:12" x14ac:dyDescent="0.25">
      <c r="F21" s="74"/>
    </row>
  </sheetData>
  <mergeCells count="8">
    <mergeCell ref="A16:D16"/>
    <mergeCell ref="A17:L17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B4" zoomScaleNormal="100" workbookViewId="0">
      <selection activeCell="F14" sqref="F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205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61" t="s">
        <v>53</v>
      </c>
      <c r="F2" s="161"/>
      <c r="G2" s="161"/>
      <c r="H2" s="161"/>
      <c r="I2" s="161"/>
      <c r="J2" s="161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 t="s">
        <v>57</v>
      </c>
      <c r="L3" s="178"/>
    </row>
    <row r="4" spans="1:14" ht="18.75" x14ac:dyDescent="0.3">
      <c r="A4" s="4" t="s">
        <v>15</v>
      </c>
      <c r="D4" s="127" t="s">
        <v>17</v>
      </c>
      <c r="E4" s="127"/>
      <c r="F4" s="127"/>
      <c r="G4" s="127"/>
      <c r="H4" s="127" t="s">
        <v>16</v>
      </c>
      <c r="I4" s="127"/>
      <c r="J4" s="127"/>
      <c r="K4" s="172" t="s">
        <v>45</v>
      </c>
      <c r="L4" s="172"/>
      <c r="M4" s="172"/>
    </row>
    <row r="5" spans="1:14" x14ac:dyDescent="0.25">
      <c r="K5" s="179" t="s">
        <v>46</v>
      </c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211</v>
      </c>
      <c r="E7" s="129">
        <v>30000</v>
      </c>
      <c r="F7" s="129">
        <v>110000</v>
      </c>
      <c r="G7" s="129">
        <v>80200</v>
      </c>
      <c r="H7" s="102">
        <v>30000</v>
      </c>
      <c r="I7" s="102"/>
      <c r="J7" s="111">
        <f t="shared" ref="J7:J11" si="0">H7+I7</f>
        <v>30000</v>
      </c>
      <c r="K7" s="96" t="s">
        <v>212</v>
      </c>
      <c r="L7" s="99" t="s">
        <v>163</v>
      </c>
      <c r="N7" s="74"/>
    </row>
    <row r="8" spans="1:14" ht="21" x14ac:dyDescent="0.25">
      <c r="A8" s="1">
        <v>2</v>
      </c>
      <c r="B8" s="104" t="s">
        <v>24</v>
      </c>
      <c r="C8" s="101" t="s">
        <v>25</v>
      </c>
      <c r="D8" s="119" t="s">
        <v>194</v>
      </c>
      <c r="E8" s="129">
        <v>30000</v>
      </c>
      <c r="F8" s="129">
        <v>255100</v>
      </c>
      <c r="G8" s="129">
        <v>123000</v>
      </c>
      <c r="H8" s="102">
        <v>30000</v>
      </c>
      <c r="I8" s="102"/>
      <c r="J8" s="111">
        <f t="shared" si="0"/>
        <v>30000</v>
      </c>
      <c r="K8" s="96" t="s">
        <v>214</v>
      </c>
      <c r="L8" s="99" t="s">
        <v>163</v>
      </c>
      <c r="M8" s="74"/>
    </row>
    <row r="9" spans="1:14" ht="21" x14ac:dyDescent="0.25">
      <c r="A9" s="1">
        <v>3</v>
      </c>
      <c r="B9" s="104" t="s">
        <v>48</v>
      </c>
      <c r="C9" s="101" t="s">
        <v>27</v>
      </c>
      <c r="D9" s="119" t="s">
        <v>195</v>
      </c>
      <c r="E9" s="129">
        <v>35000</v>
      </c>
      <c r="F9" s="129">
        <v>91000</v>
      </c>
      <c r="G9" s="129">
        <v>21000</v>
      </c>
      <c r="H9" s="102">
        <v>35000</v>
      </c>
      <c r="I9" s="102"/>
      <c r="J9" s="111">
        <f t="shared" si="0"/>
        <v>35000</v>
      </c>
      <c r="K9" s="96" t="s">
        <v>212</v>
      </c>
      <c r="L9" s="99" t="s">
        <v>163</v>
      </c>
      <c r="N9" s="74"/>
    </row>
    <row r="10" spans="1:14" ht="14.25" customHeight="1" x14ac:dyDescent="0.25">
      <c r="A10" s="1">
        <v>4</v>
      </c>
      <c r="B10" s="104" t="s">
        <v>33</v>
      </c>
      <c r="C10" s="101" t="s">
        <v>34</v>
      </c>
      <c r="D10" s="120" t="s">
        <v>209</v>
      </c>
      <c r="E10" s="129">
        <v>40000</v>
      </c>
      <c r="F10" s="129">
        <v>70100</v>
      </c>
      <c r="G10" s="129">
        <v>28000</v>
      </c>
      <c r="H10" s="102">
        <v>40000</v>
      </c>
      <c r="I10" s="129"/>
      <c r="J10" s="111">
        <f t="shared" si="0"/>
        <v>40000</v>
      </c>
      <c r="K10" s="96" t="s">
        <v>213</v>
      </c>
      <c r="L10" s="99" t="s">
        <v>134</v>
      </c>
      <c r="M10" s="74"/>
    </row>
    <row r="11" spans="1:14" ht="18.75" x14ac:dyDescent="0.25">
      <c r="A11" s="1">
        <v>5</v>
      </c>
      <c r="B11" s="100" t="s">
        <v>164</v>
      </c>
      <c r="C11" s="101" t="s">
        <v>52</v>
      </c>
      <c r="D11" s="120" t="s">
        <v>196</v>
      </c>
      <c r="E11" s="129">
        <v>70000</v>
      </c>
      <c r="F11" s="129">
        <v>70000</v>
      </c>
      <c r="G11" s="102"/>
      <c r="H11" s="102">
        <v>70000</v>
      </c>
      <c r="I11" s="102"/>
      <c r="J11" s="111">
        <f t="shared" si="0"/>
        <v>70000</v>
      </c>
      <c r="K11" s="96" t="s">
        <v>215</v>
      </c>
      <c r="L11" s="99" t="s">
        <v>216</v>
      </c>
    </row>
    <row r="12" spans="1:14" ht="18" customHeight="1" x14ac:dyDescent="0.25">
      <c r="A12" s="1">
        <v>6</v>
      </c>
      <c r="B12" s="3" t="s">
        <v>101</v>
      </c>
      <c r="C12" s="101" t="s">
        <v>70</v>
      </c>
      <c r="D12" s="120" t="s">
        <v>198</v>
      </c>
      <c r="E12" s="129">
        <v>59200</v>
      </c>
      <c r="F12" s="129">
        <v>118400</v>
      </c>
      <c r="G12" s="73"/>
      <c r="H12" s="102"/>
      <c r="I12" s="129">
        <v>118400</v>
      </c>
      <c r="J12" s="111">
        <f>H12+I12</f>
        <v>118400</v>
      </c>
      <c r="K12" s="96"/>
      <c r="L12" s="97" t="s">
        <v>207</v>
      </c>
    </row>
    <row r="13" spans="1:14" ht="18" customHeight="1" x14ac:dyDescent="0.25">
      <c r="A13" s="1">
        <v>7</v>
      </c>
      <c r="B13" s="3" t="s">
        <v>103</v>
      </c>
      <c r="C13" s="101" t="s">
        <v>92</v>
      </c>
      <c r="D13" s="120" t="s">
        <v>191</v>
      </c>
      <c r="E13" s="129">
        <v>59200</v>
      </c>
      <c r="F13" s="73">
        <v>1251700</v>
      </c>
      <c r="G13" s="129"/>
      <c r="H13" s="102"/>
      <c r="I13" s="129"/>
      <c r="J13" s="111">
        <f t="shared" ref="J13:J15" si="1">H13+I13</f>
        <v>0</v>
      </c>
      <c r="K13" s="96"/>
      <c r="L13" s="99"/>
      <c r="M13" s="74"/>
      <c r="N13" s="74"/>
    </row>
    <row r="14" spans="1:14" ht="18" customHeight="1" x14ac:dyDescent="0.25">
      <c r="A14" s="1">
        <v>8</v>
      </c>
      <c r="B14" s="131" t="s">
        <v>174</v>
      </c>
      <c r="C14" s="101" t="s">
        <v>43</v>
      </c>
      <c r="D14" s="121" t="s">
        <v>192</v>
      </c>
      <c r="E14" s="110">
        <v>90000</v>
      </c>
      <c r="F14" s="111"/>
      <c r="G14" s="111"/>
      <c r="H14" s="102">
        <v>90000</v>
      </c>
      <c r="I14" s="129"/>
      <c r="J14" s="111">
        <f t="shared" si="1"/>
        <v>90000</v>
      </c>
      <c r="K14" s="96" t="s">
        <v>210</v>
      </c>
      <c r="L14" s="99" t="s">
        <v>94</v>
      </c>
      <c r="M14" s="74"/>
      <c r="N14" s="74"/>
    </row>
    <row r="15" spans="1:14" ht="18" customHeight="1" x14ac:dyDescent="0.25">
      <c r="A15" s="1">
        <v>9</v>
      </c>
      <c r="B15" s="131" t="s">
        <v>165</v>
      </c>
      <c r="C15" s="13" t="s">
        <v>166</v>
      </c>
      <c r="D15" s="120"/>
      <c r="E15" s="129">
        <v>20000</v>
      </c>
      <c r="F15" s="129">
        <v>39595</v>
      </c>
      <c r="G15" s="129"/>
      <c r="H15" s="132">
        <v>20000</v>
      </c>
      <c r="I15" s="129"/>
      <c r="J15" s="111">
        <f t="shared" si="1"/>
        <v>20000</v>
      </c>
      <c r="K15" s="96" t="s">
        <v>208</v>
      </c>
      <c r="L15" s="99" t="s">
        <v>98</v>
      </c>
      <c r="M15" s="74"/>
      <c r="N15" s="74"/>
    </row>
    <row r="16" spans="1:14" ht="18.75" x14ac:dyDescent="0.25">
      <c r="A16" s="177" t="s">
        <v>6</v>
      </c>
      <c r="B16" s="177"/>
      <c r="C16" s="177"/>
      <c r="D16" s="177"/>
      <c r="E16" s="72">
        <f>SUM(E7:E15)</f>
        <v>433400</v>
      </c>
      <c r="F16" s="98">
        <f>SUM(F7:F15)</f>
        <v>2005895</v>
      </c>
      <c r="G16" s="72">
        <f t="shared" ref="G16:I16" si="2">SUM(G7:G15)</f>
        <v>252200</v>
      </c>
      <c r="H16" s="72">
        <f t="shared" si="2"/>
        <v>315000</v>
      </c>
      <c r="I16" s="72">
        <f t="shared" si="2"/>
        <v>118400</v>
      </c>
      <c r="J16" s="72">
        <f>SUM(J7:J15)</f>
        <v>433400</v>
      </c>
      <c r="K16" s="118" t="s">
        <v>215</v>
      </c>
      <c r="L16" s="128"/>
    </row>
    <row r="17" spans="1:12" ht="10.5" customHeight="1" x14ac:dyDescent="0.25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</row>
    <row r="18" spans="1:12" ht="6" customHeight="1" x14ac:dyDescent="0.25"/>
    <row r="19" spans="1:12" ht="18.75" x14ac:dyDescent="0.25">
      <c r="A19" s="1">
        <v>5</v>
      </c>
      <c r="B19" s="100" t="s">
        <v>164</v>
      </c>
      <c r="C19" s="101" t="s">
        <v>52</v>
      </c>
      <c r="D19" s="120" t="s">
        <v>196</v>
      </c>
      <c r="E19" s="181" t="s">
        <v>206</v>
      </c>
      <c r="F19" s="182"/>
      <c r="G19" s="182"/>
      <c r="H19" s="182"/>
      <c r="I19" s="182"/>
      <c r="J19" s="182"/>
      <c r="K19" s="182"/>
      <c r="L19" s="182"/>
    </row>
    <row r="21" spans="1:12" x14ac:dyDescent="0.25">
      <c r="F21" s="74"/>
    </row>
    <row r="22" spans="1:12" x14ac:dyDescent="0.25">
      <c r="H22" s="74"/>
    </row>
  </sheetData>
  <mergeCells count="9">
    <mergeCell ref="E19:L19"/>
    <mergeCell ref="A16:D16"/>
    <mergeCell ref="A17:L17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3" zoomScaleNormal="100" workbookViewId="0">
      <selection activeCell="D34" sqref="D34:D3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60" t="s">
        <v>217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4" ht="18.75" x14ac:dyDescent="0.3">
      <c r="A2" s="4" t="s">
        <v>11</v>
      </c>
      <c r="E2" s="161" t="s">
        <v>53</v>
      </c>
      <c r="F2" s="161"/>
      <c r="G2" s="161"/>
      <c r="H2" s="161"/>
      <c r="I2" s="161"/>
      <c r="J2" s="161"/>
      <c r="K2" s="161" t="s">
        <v>12</v>
      </c>
      <c r="L2" s="161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78" t="s">
        <v>57</v>
      </c>
      <c r="L3" s="178"/>
    </row>
    <row r="4" spans="1:14" ht="18.75" x14ac:dyDescent="0.3">
      <c r="A4" s="4" t="s">
        <v>15</v>
      </c>
      <c r="D4" s="133" t="s">
        <v>17</v>
      </c>
      <c r="E4" s="133"/>
      <c r="F4" s="133"/>
      <c r="G4" s="133"/>
      <c r="H4" s="133" t="s">
        <v>16</v>
      </c>
      <c r="I4" s="133"/>
      <c r="J4" s="133"/>
      <c r="K4" s="172" t="s">
        <v>45</v>
      </c>
      <c r="L4" s="172"/>
      <c r="M4" s="172"/>
    </row>
    <row r="5" spans="1:14" x14ac:dyDescent="0.25">
      <c r="K5" s="179" t="s">
        <v>46</v>
      </c>
      <c r="L5" s="179"/>
      <c r="M5" s="180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96</v>
      </c>
      <c r="H6" s="15" t="s">
        <v>8</v>
      </c>
      <c r="I6" s="2" t="s">
        <v>5</v>
      </c>
      <c r="J6" s="14" t="s">
        <v>4</v>
      </c>
      <c r="K6" s="2" t="s">
        <v>7</v>
      </c>
      <c r="L6" s="14" t="s">
        <v>47</v>
      </c>
      <c r="M6" s="17"/>
    </row>
    <row r="7" spans="1:14" ht="18.75" x14ac:dyDescent="0.25">
      <c r="A7" s="1">
        <v>1</v>
      </c>
      <c r="B7" s="130" t="s">
        <v>136</v>
      </c>
      <c r="C7" s="101" t="s">
        <v>22</v>
      </c>
      <c r="D7" s="119" t="s">
        <v>211</v>
      </c>
      <c r="E7" s="135">
        <v>30000</v>
      </c>
      <c r="F7" s="135">
        <v>110000</v>
      </c>
      <c r="G7" s="135">
        <v>80200</v>
      </c>
      <c r="H7" s="102">
        <v>30000</v>
      </c>
      <c r="I7" s="102"/>
      <c r="J7" s="111">
        <f>H7+I7</f>
        <v>30000</v>
      </c>
      <c r="K7" s="96" t="s">
        <v>220</v>
      </c>
      <c r="L7" s="99" t="s">
        <v>163</v>
      </c>
      <c r="N7" s="74"/>
    </row>
    <row r="8" spans="1:14" ht="21" x14ac:dyDescent="0.25">
      <c r="A8" s="1">
        <v>2</v>
      </c>
      <c r="B8" s="104" t="s">
        <v>24</v>
      </c>
      <c r="C8" s="101" t="s">
        <v>25</v>
      </c>
      <c r="D8" s="119" t="s">
        <v>194</v>
      </c>
      <c r="E8" s="135">
        <v>30000</v>
      </c>
      <c r="F8" s="135">
        <v>259200</v>
      </c>
      <c r="G8" s="135">
        <v>123000</v>
      </c>
      <c r="H8" s="102"/>
      <c r="I8" s="102"/>
      <c r="J8" s="111">
        <f t="shared" ref="J8:J15" si="0">H8+I8</f>
        <v>0</v>
      </c>
      <c r="K8" s="96"/>
      <c r="L8" s="99"/>
      <c r="M8" s="74"/>
    </row>
    <row r="9" spans="1:14" ht="21" x14ac:dyDescent="0.25">
      <c r="A9" s="1">
        <v>3</v>
      </c>
      <c r="B9" s="104" t="s">
        <v>48</v>
      </c>
      <c r="C9" s="101" t="s">
        <v>27</v>
      </c>
      <c r="D9" s="119" t="s">
        <v>195</v>
      </c>
      <c r="E9" s="135">
        <v>35000</v>
      </c>
      <c r="F9" s="135">
        <v>91000</v>
      </c>
      <c r="G9" s="135">
        <v>21000</v>
      </c>
      <c r="H9" s="102">
        <v>35000</v>
      </c>
      <c r="I9" s="102"/>
      <c r="J9" s="111">
        <f t="shared" si="0"/>
        <v>35000</v>
      </c>
      <c r="K9" s="96" t="s">
        <v>220</v>
      </c>
      <c r="L9" s="99" t="s">
        <v>163</v>
      </c>
      <c r="N9" s="74"/>
    </row>
    <row r="10" spans="1:14" ht="14.25" customHeight="1" x14ac:dyDescent="0.25">
      <c r="A10" s="1">
        <v>4</v>
      </c>
      <c r="B10" s="104" t="s">
        <v>33</v>
      </c>
      <c r="C10" s="101" t="s">
        <v>34</v>
      </c>
      <c r="D10" s="120" t="s">
        <v>209</v>
      </c>
      <c r="E10" s="135">
        <v>40000</v>
      </c>
      <c r="F10" s="135">
        <v>74100</v>
      </c>
      <c r="G10" s="135">
        <v>32000</v>
      </c>
      <c r="H10" s="102">
        <v>40000</v>
      </c>
      <c r="I10" s="135"/>
      <c r="J10" s="111">
        <f t="shared" si="0"/>
        <v>40000</v>
      </c>
      <c r="K10" s="96" t="s">
        <v>220</v>
      </c>
      <c r="L10" s="99" t="s">
        <v>134</v>
      </c>
      <c r="M10" s="74"/>
    </row>
    <row r="11" spans="1:14" ht="18.75" x14ac:dyDescent="0.25">
      <c r="A11" s="1"/>
      <c r="B11" s="100"/>
      <c r="C11" s="101" t="s">
        <v>52</v>
      </c>
      <c r="D11" s="120"/>
      <c r="E11" s="135">
        <v>70000</v>
      </c>
      <c r="F11" s="135"/>
      <c r="G11" s="102"/>
      <c r="H11" s="102"/>
      <c r="I11" s="102"/>
      <c r="J11" s="111">
        <f t="shared" si="0"/>
        <v>0</v>
      </c>
      <c r="K11" s="96"/>
      <c r="L11" s="99"/>
    </row>
    <row r="12" spans="1:14" ht="18" customHeight="1" x14ac:dyDescent="0.25">
      <c r="A12" s="1">
        <v>5</v>
      </c>
      <c r="B12" s="3" t="s">
        <v>101</v>
      </c>
      <c r="C12" s="101" t="s">
        <v>70</v>
      </c>
      <c r="D12" s="120" t="s">
        <v>198</v>
      </c>
      <c r="E12" s="135">
        <v>59200</v>
      </c>
      <c r="F12" s="135"/>
      <c r="G12" s="73"/>
      <c r="H12" s="102"/>
      <c r="I12" s="135"/>
      <c r="J12" s="111">
        <f t="shared" si="0"/>
        <v>0</v>
      </c>
      <c r="K12" s="96"/>
      <c r="L12" s="97"/>
    </row>
    <row r="13" spans="1:14" ht="18" customHeight="1" x14ac:dyDescent="0.25">
      <c r="A13" s="1">
        <v>6</v>
      </c>
      <c r="B13" s="3" t="s">
        <v>103</v>
      </c>
      <c r="C13" s="101" t="s">
        <v>92</v>
      </c>
      <c r="D13" s="120" t="s">
        <v>191</v>
      </c>
      <c r="E13" s="135">
        <v>59200</v>
      </c>
      <c r="F13" s="73">
        <v>1519540</v>
      </c>
      <c r="G13" s="135">
        <v>208640</v>
      </c>
      <c r="H13" s="102">
        <v>59200</v>
      </c>
      <c r="I13" s="135">
        <v>940800</v>
      </c>
      <c r="J13" s="135">
        <f t="shared" si="0"/>
        <v>1000000</v>
      </c>
      <c r="K13" s="96" t="s">
        <v>219</v>
      </c>
      <c r="L13" s="99" t="s">
        <v>94</v>
      </c>
      <c r="M13" s="74"/>
      <c r="N13" s="74"/>
    </row>
    <row r="14" spans="1:14" ht="18" customHeight="1" x14ac:dyDescent="0.25">
      <c r="A14" s="1">
        <v>7</v>
      </c>
      <c r="B14" s="131" t="s">
        <v>174</v>
      </c>
      <c r="C14" s="101" t="s">
        <v>43</v>
      </c>
      <c r="D14" s="121" t="s">
        <v>192</v>
      </c>
      <c r="E14" s="110">
        <v>90000</v>
      </c>
      <c r="F14" s="111"/>
      <c r="G14" s="111"/>
      <c r="H14" s="102"/>
      <c r="I14" s="135"/>
      <c r="J14" s="111">
        <f t="shared" si="0"/>
        <v>0</v>
      </c>
      <c r="K14" s="96"/>
      <c r="L14" s="99"/>
      <c r="M14" s="74"/>
      <c r="N14" s="74"/>
    </row>
    <row r="15" spans="1:14" ht="18" customHeight="1" x14ac:dyDescent="0.25">
      <c r="A15" s="1">
        <v>8</v>
      </c>
      <c r="B15" s="131" t="s">
        <v>165</v>
      </c>
      <c r="C15" s="13" t="s">
        <v>166</v>
      </c>
      <c r="D15" s="120"/>
      <c r="E15" s="135">
        <v>20000</v>
      </c>
      <c r="F15" s="135">
        <v>39595</v>
      </c>
      <c r="G15" s="135"/>
      <c r="H15" s="135">
        <v>20000</v>
      </c>
      <c r="I15" s="135"/>
      <c r="J15" s="111">
        <f t="shared" si="0"/>
        <v>20000</v>
      </c>
      <c r="K15" s="96" t="s">
        <v>218</v>
      </c>
      <c r="L15" s="99" t="s">
        <v>98</v>
      </c>
      <c r="M15" s="74"/>
      <c r="N15" s="74"/>
    </row>
    <row r="16" spans="1:14" ht="18.75" x14ac:dyDescent="0.25">
      <c r="A16" s="177" t="s">
        <v>6</v>
      </c>
      <c r="B16" s="177"/>
      <c r="C16" s="177"/>
      <c r="D16" s="177"/>
      <c r="E16" s="72">
        <f>SUM(E7:E15)</f>
        <v>433400</v>
      </c>
      <c r="F16" s="98">
        <f>SUM(F7:F15)</f>
        <v>2093435</v>
      </c>
      <c r="G16" s="72">
        <f t="shared" ref="G16:I16" si="1">SUM(G7:G15)</f>
        <v>464840</v>
      </c>
      <c r="H16" s="72">
        <f t="shared" si="1"/>
        <v>184200</v>
      </c>
      <c r="I16" s="72">
        <f t="shared" si="1"/>
        <v>940800</v>
      </c>
      <c r="J16" s="72">
        <f>SUM(J7:J15)</f>
        <v>1125000</v>
      </c>
      <c r="K16" s="118" t="s">
        <v>221</v>
      </c>
      <c r="L16" s="134" t="s">
        <v>132</v>
      </c>
    </row>
    <row r="17" spans="1:12" ht="10.5" customHeight="1" x14ac:dyDescent="0.25">
      <c r="A17" s="176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</row>
    <row r="18" spans="1:12" ht="6" customHeight="1" x14ac:dyDescent="0.25"/>
    <row r="20" spans="1:12" x14ac:dyDescent="0.25">
      <c r="F20" s="74"/>
      <c r="G20" s="74"/>
    </row>
    <row r="21" spans="1:12" x14ac:dyDescent="0.25">
      <c r="H21" s="74"/>
    </row>
    <row r="22" spans="1:12" x14ac:dyDescent="0.25">
      <c r="H22" s="74"/>
    </row>
    <row r="23" spans="1:12" x14ac:dyDescent="0.25">
      <c r="J23" s="74"/>
    </row>
  </sheetData>
  <mergeCells count="8">
    <mergeCell ref="A16:D16"/>
    <mergeCell ref="A17:L17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IMPOT ACADEMIE </vt:lpstr>
      <vt:lpstr>IMPOT ACADEMIE  (2)</vt:lpstr>
      <vt:lpstr>IMPOT 2018</vt:lpstr>
      <vt:lpstr>IMPOT ACADEMIE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2021-12-14T10:42:13Z</cp:lastPrinted>
  <dcterms:created xsi:type="dcterms:W3CDTF">2013-02-10T07:37:00Z</dcterms:created>
  <dcterms:modified xsi:type="dcterms:W3CDTF">2021-12-14T10:44:06Z</dcterms:modified>
</cp:coreProperties>
</file>