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MEBARA KARAMOKO\"/>
    </mc:Choice>
  </mc:AlternateContent>
  <bookViews>
    <workbookView xWindow="0" yWindow="0" windowWidth="19200" windowHeight="11595" firstSheet="1" activeTab="4"/>
  </bookViews>
  <sheets>
    <sheet name="DECEMBRE 2020" sheetId="73" r:id="rId1"/>
    <sheet name="JANVIER 2021" sheetId="74" r:id="rId2"/>
    <sheet name="FEVRIER 2021" sheetId="75" r:id="rId3"/>
    <sheet name="MARS 2021" sheetId="76" r:id="rId4"/>
    <sheet name="AVRIL 2021" sheetId="77" r:id="rId5"/>
    <sheet name="MAI 2021" sheetId="78" r:id="rId6"/>
    <sheet name="JUIN 2021" sheetId="79" r:id="rId7"/>
  </sheets>
  <calcPr calcId="152511" iterateDelta="1E-4"/>
</workbook>
</file>

<file path=xl/calcChain.xml><?xml version="1.0" encoding="utf-8"?>
<calcChain xmlns="http://schemas.openxmlformats.org/spreadsheetml/2006/main">
  <c r="G16" i="79" l="1"/>
  <c r="F16" i="79"/>
  <c r="E16" i="79"/>
  <c r="J20" i="78" l="1"/>
  <c r="I16" i="78" l="1"/>
  <c r="H16" i="78"/>
  <c r="J13" i="78"/>
  <c r="J16" i="78" s="1"/>
  <c r="J17" i="78" s="1"/>
  <c r="J18" i="78" s="1"/>
  <c r="J14" i="78"/>
  <c r="J15" i="78"/>
  <c r="G16" i="78" l="1"/>
  <c r="F16" i="78"/>
  <c r="E16" i="78"/>
  <c r="J20" i="77"/>
  <c r="J18" i="77"/>
  <c r="J17" i="77"/>
  <c r="H16" i="77"/>
  <c r="I16" i="77"/>
  <c r="J16" i="77"/>
  <c r="J14" i="77"/>
  <c r="J15" i="77"/>
  <c r="J13" i="77" l="1"/>
  <c r="G16" i="77" l="1"/>
  <c r="F16" i="77"/>
  <c r="E16" i="77"/>
  <c r="J19" i="76" l="1"/>
  <c r="H16" i="76" l="1"/>
  <c r="I16" i="76"/>
  <c r="J13" i="76"/>
  <c r="J16" i="76" s="1"/>
  <c r="J14" i="76"/>
  <c r="J15" i="76"/>
  <c r="J17" i="76" l="1"/>
  <c r="G16" i="76"/>
  <c r="F16" i="76"/>
  <c r="E16" i="76"/>
  <c r="J14" i="75" l="1"/>
  <c r="I16" i="75" l="1"/>
  <c r="J16" i="75"/>
  <c r="H16" i="75"/>
  <c r="J17" i="75"/>
  <c r="J18" i="75" s="1"/>
  <c r="J13" i="75"/>
  <c r="G16" i="75" l="1"/>
  <c r="F16" i="75"/>
  <c r="E16" i="75"/>
  <c r="J13" i="74" l="1"/>
  <c r="J14" i="74"/>
  <c r="J16" i="74" s="1"/>
  <c r="I16" i="74"/>
  <c r="H16" i="74"/>
  <c r="J15" i="74"/>
  <c r="J17" i="74" l="1"/>
  <c r="J18" i="74" s="1"/>
  <c r="G16" i="74"/>
  <c r="F16" i="74"/>
  <c r="E16" i="74"/>
  <c r="J19" i="73"/>
  <c r="H16" i="73" l="1"/>
  <c r="I16" i="73"/>
  <c r="J15" i="73"/>
  <c r="J13" i="73"/>
  <c r="J14" i="73"/>
  <c r="J16" i="73" l="1"/>
  <c r="J17" i="73"/>
  <c r="J18" i="73"/>
  <c r="G16" i="73" l="1"/>
  <c r="F16" i="73"/>
  <c r="E16" i="73"/>
</calcChain>
</file>

<file path=xl/sharedStrings.xml><?xml version="1.0" encoding="utf-8"?>
<sst xmlns="http://schemas.openxmlformats.org/spreadsheetml/2006/main" count="263" uniqueCount="66">
  <si>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</si>
  <si>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</si>
  <si>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</si>
  <si>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</si>
  <si>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</si>
  <si>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</si>
  <si>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</si>
  <si>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</si>
  <si>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</si>
  <si>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</si>
  <si>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</si>
  <si>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</si>
  <si>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</si>
  <si>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</si>
  <si>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</si>
  <si>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</si>
  <si>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BENEFICIAIRE: MEBARA KARAMOKO</t>
  </si>
  <si>
    <t>01 BP 3269 ABIDJAN 01</t>
  </si>
  <si>
    <t>N° CC: 1112150V</t>
  </si>
  <si>
    <t>Cel. 56 95 16 95 - 07 80 32 95</t>
  </si>
  <si>
    <t>YOPOUGON NIANGON ADJAME COMPLEMENTAIRE: LOT N° 464 / ÎLOT 47</t>
  </si>
  <si>
    <t>KOUAKOU KONAN JEAN ARNAUD</t>
  </si>
  <si>
    <t>07414137</t>
  </si>
  <si>
    <t>BOUALI BOUALI PIERRE DESIRE</t>
  </si>
  <si>
    <t>07842580-03355456</t>
  </si>
  <si>
    <t>GAHIE GUY ROLAND</t>
  </si>
  <si>
    <t>49491816-74741465</t>
  </si>
  <si>
    <t>TOTAUX</t>
  </si>
  <si>
    <t>PART CCGIM</t>
  </si>
  <si>
    <t>MONTANT A VERSER</t>
  </si>
  <si>
    <t>ESPECES</t>
  </si>
  <si>
    <t>CCGIM</t>
  </si>
  <si>
    <t>MOOV</t>
  </si>
  <si>
    <t xml:space="preserve">FICHE DES ENCAISSEMENTS : MOIS DE DECEMBRE 2020 </t>
  </si>
  <si>
    <t>23/11 OM</t>
  </si>
  <si>
    <t>DÉJÀ VERSE AU PROPRIETAIRE LE 24/11/2020 PAR MTN 56951695</t>
  </si>
  <si>
    <t>16/12/20 OM</t>
  </si>
  <si>
    <t>14/12/20</t>
  </si>
  <si>
    <t>17/12/20</t>
  </si>
  <si>
    <t xml:space="preserve">FICHE DES ENCAISSEMENTS : MOIS DE JANVIER 2021 </t>
  </si>
  <si>
    <t>11/01/21</t>
  </si>
  <si>
    <t>19/01/21</t>
  </si>
  <si>
    <t>20/01/21</t>
  </si>
  <si>
    <t xml:space="preserve">FICHE DES ENCAISSEMENTS : MOIS DE FEVRIER 2021 </t>
  </si>
  <si>
    <t>10/02/21</t>
  </si>
  <si>
    <t>19/02/21</t>
  </si>
  <si>
    <t>20/02/21</t>
  </si>
  <si>
    <t xml:space="preserve">FICHE DES ENCAISSEMENTS : MOIS DE MARS 2021 </t>
  </si>
  <si>
    <t>23/02/21 MK</t>
  </si>
  <si>
    <t>08/03/21</t>
  </si>
  <si>
    <t>DÉJÀ PERCU PAR PROPORIETAIRE</t>
  </si>
  <si>
    <t xml:space="preserve">FICHE DES ENCAISSEMENTS : MOIS D'AVRIL 2021 </t>
  </si>
  <si>
    <t>21/03/21</t>
  </si>
  <si>
    <t>KOUAKOU NINA ARMELLE ADJOUA</t>
  </si>
  <si>
    <t>07414137-0759680768</t>
  </si>
  <si>
    <t>10/04/21</t>
  </si>
  <si>
    <t>15/04/21</t>
  </si>
  <si>
    <t>PROPRIETAIRE</t>
  </si>
  <si>
    <t>16/04/21</t>
  </si>
  <si>
    <t>MONTATNT A VERSER</t>
  </si>
  <si>
    <t xml:space="preserve">FICHE DES ENCAISSEMENTS : MOIS DE MAI 2021 </t>
  </si>
  <si>
    <t>03/05/21</t>
  </si>
  <si>
    <t>13/05/21</t>
  </si>
  <si>
    <t>MONTANT VERSE LE 13/05/2021 PAR Mlle KOUAKOU NINA ARMELLE ADJOUA</t>
  </si>
  <si>
    <t xml:space="preserve">FICHE DES ENCAISSEMENTS : MOIS DE JUIN 2021 </t>
  </si>
  <si>
    <t>15/05 PROPRIETAIRE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</si>
</sst>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/>
    <xf numFmtId="164" fontId="4" fillId="0" borderId="1" xfId="0" applyNumberFormat="1" applyFont="1" applyBorder="1"/>
    <xf numFmtId="164" fontId="15" fillId="0" borderId="1" xfId="0" applyNumberFormat="1" applyFont="1" applyBorder="1"/>
    <xf numFmtId="164" fontId="0" fillId="0" borderId="0" xfId="0" applyNumberFormat="1"/>
    <xf numFmtId="164" fontId="14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33"/>
      <c r="I4" s="33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33"/>
    </row>
    <row r="7" spans="1:12" ht="17.25" customHeight="1" x14ac:dyDescent="0.3">
      <c r="A7" s="3" t="s">
        <v>12</v>
      </c>
      <c r="D7" s="33" t="s">
        <v>17</v>
      </c>
      <c r="E7" s="33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33"/>
      <c r="E8" s="33"/>
      <c r="F8" s="33"/>
      <c r="G8" s="33"/>
      <c r="H8" s="33"/>
      <c r="I8" s="33"/>
      <c r="J8" s="33"/>
      <c r="K8" s="35"/>
      <c r="L8" s="35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21</v>
      </c>
      <c r="C13" s="14">
        <v>15</v>
      </c>
      <c r="D13" s="10" t="s">
        <v>22</v>
      </c>
      <c r="E13" s="9">
        <v>60000</v>
      </c>
      <c r="F13" s="20">
        <v>123000</v>
      </c>
      <c r="G13" s="9">
        <v>18000</v>
      </c>
      <c r="H13" s="9">
        <v>60000</v>
      </c>
      <c r="I13" s="20">
        <v>15000</v>
      </c>
      <c r="J13" s="29">
        <f>H13+I13</f>
        <v>75000</v>
      </c>
      <c r="K13" s="6" t="s">
        <v>37</v>
      </c>
      <c r="L13" s="21" t="s">
        <v>30</v>
      </c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588000</v>
      </c>
      <c r="G14" s="9">
        <v>48000</v>
      </c>
      <c r="H14" s="9">
        <v>60000</v>
      </c>
      <c r="I14" s="20">
        <v>120000</v>
      </c>
      <c r="J14" s="29">
        <f>H14+I14</f>
        <v>180000</v>
      </c>
      <c r="K14" s="36" t="s">
        <v>36</v>
      </c>
      <c r="L14" s="21" t="s">
        <v>34</v>
      </c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402000</v>
      </c>
      <c r="G15" s="9">
        <v>42000</v>
      </c>
      <c r="H15" s="9"/>
      <c r="I15" s="20"/>
      <c r="J15" s="29">
        <f>H15+I15</f>
        <v>0</v>
      </c>
      <c r="K15" s="31"/>
      <c r="L15" s="32"/>
    </row>
    <row r="16" spans="1:12" ht="21" x14ac:dyDescent="0.35">
      <c r="A16" s="66" t="s">
        <v>27</v>
      </c>
      <c r="B16" s="66"/>
      <c r="C16" s="66"/>
      <c r="D16" s="66"/>
      <c r="E16" s="23">
        <f t="shared" ref="E16:J16" si="0">SUM(E13:E15)</f>
        <v>180000</v>
      </c>
      <c r="F16" s="28">
        <f t="shared" si="0"/>
        <v>1113000</v>
      </c>
      <c r="G16" s="24">
        <f t="shared" si="0"/>
        <v>108000</v>
      </c>
      <c r="H16" s="29">
        <f t="shared" si="0"/>
        <v>120000</v>
      </c>
      <c r="I16" s="20">
        <f t="shared" si="0"/>
        <v>135000</v>
      </c>
      <c r="J16" s="29">
        <f t="shared" si="0"/>
        <v>255000</v>
      </c>
      <c r="K16" s="30" t="s">
        <v>38</v>
      </c>
      <c r="L16" s="22" t="s">
        <v>31</v>
      </c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-25500</v>
      </c>
    </row>
    <row r="18" spans="1:12" ht="18" customHeight="1" x14ac:dyDescent="0.35">
      <c r="A18" s="68" t="s">
        <v>35</v>
      </c>
      <c r="B18" s="69"/>
      <c r="C18" s="69"/>
      <c r="D18" s="69"/>
      <c r="E18" s="69"/>
      <c r="F18" s="69"/>
      <c r="G18" s="69"/>
      <c r="H18" s="69"/>
      <c r="I18" s="70"/>
      <c r="J18" s="19">
        <f>-54000</f>
        <v>-54000</v>
      </c>
    </row>
    <row r="19" spans="1:12" ht="18" customHeight="1" x14ac:dyDescent="0.35">
      <c r="A19" s="71" t="s">
        <v>29</v>
      </c>
      <c r="B19" s="71"/>
      <c r="C19" s="71"/>
      <c r="D19" s="71"/>
      <c r="E19" s="71"/>
      <c r="F19" s="71"/>
      <c r="G19" s="71"/>
      <c r="H19" s="71"/>
      <c r="I19" s="71"/>
      <c r="J19" s="27">
        <f>SUM(J16:J18)</f>
        <v>175500</v>
      </c>
      <c r="L19" s="26"/>
    </row>
    <row r="20" spans="1:12" ht="4.5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</row>
    <row r="22" spans="1:12" x14ac:dyDescent="0.25">
      <c r="H22" s="26"/>
    </row>
    <row r="24" spans="1:12" x14ac:dyDescent="0.25">
      <c r="E24" s="26"/>
    </row>
  </sheetData>
  <mergeCells count="13">
    <mergeCell ref="A20:I20"/>
    <mergeCell ref="A10:L10"/>
    <mergeCell ref="K11:L11"/>
    <mergeCell ref="A16:D16"/>
    <mergeCell ref="A17:I17"/>
    <mergeCell ref="A18:I18"/>
    <mergeCell ref="A19:I19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H34" sqref="H3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60" t="s">
        <v>39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37"/>
      <c r="I4" s="37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37"/>
    </row>
    <row r="7" spans="1:12" ht="17.25" customHeight="1" x14ac:dyDescent="0.3">
      <c r="A7" s="3" t="s">
        <v>12</v>
      </c>
      <c r="D7" s="37" t="s">
        <v>17</v>
      </c>
      <c r="E7" s="37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37"/>
      <c r="E8" s="37"/>
      <c r="F8" s="37"/>
      <c r="G8" s="37"/>
      <c r="H8" s="37"/>
      <c r="I8" s="37"/>
      <c r="J8" s="37"/>
      <c r="K8" s="38"/>
      <c r="L8" s="38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21</v>
      </c>
      <c r="C13" s="14">
        <v>15</v>
      </c>
      <c r="D13" s="10" t="s">
        <v>22</v>
      </c>
      <c r="E13" s="9">
        <v>60000</v>
      </c>
      <c r="F13" s="20">
        <v>114000</v>
      </c>
      <c r="G13" s="9">
        <v>24000</v>
      </c>
      <c r="H13" s="9"/>
      <c r="I13" s="9"/>
      <c r="J13" s="29">
        <f t="shared" ref="J13:J14" si="0">H13+I13</f>
        <v>0</v>
      </c>
      <c r="K13" s="6"/>
      <c r="L13" s="21"/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474000</v>
      </c>
      <c r="G14" s="9">
        <v>54000</v>
      </c>
      <c r="H14" s="9">
        <v>60000</v>
      </c>
      <c r="I14" s="9">
        <v>10000</v>
      </c>
      <c r="J14" s="29">
        <f t="shared" si="0"/>
        <v>70000</v>
      </c>
      <c r="K14" s="31" t="s">
        <v>41</v>
      </c>
      <c r="L14" s="21" t="s">
        <v>32</v>
      </c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468000</v>
      </c>
      <c r="G15" s="9">
        <v>48000</v>
      </c>
      <c r="H15" s="9">
        <v>60000</v>
      </c>
      <c r="I15" s="9"/>
      <c r="J15" s="29">
        <f>H15+I15</f>
        <v>60000</v>
      </c>
      <c r="K15" s="31" t="s">
        <v>40</v>
      </c>
      <c r="L15" s="21" t="s">
        <v>32</v>
      </c>
    </row>
    <row r="16" spans="1:12" ht="21" x14ac:dyDescent="0.35">
      <c r="A16" s="66" t="s">
        <v>27</v>
      </c>
      <c r="B16" s="66"/>
      <c r="C16" s="66"/>
      <c r="D16" s="66"/>
      <c r="E16" s="23">
        <f t="shared" ref="E16:G16" si="1">SUM(E13:E15)</f>
        <v>180000</v>
      </c>
      <c r="F16" s="28">
        <f t="shared" si="1"/>
        <v>1056000</v>
      </c>
      <c r="G16" s="24">
        <f t="shared" si="1"/>
        <v>126000</v>
      </c>
      <c r="H16" s="29">
        <f>SUM(H13:H15)</f>
        <v>120000</v>
      </c>
      <c r="I16" s="9">
        <f t="shared" ref="I16:J16" si="2">SUM(I13:I15)</f>
        <v>10000</v>
      </c>
      <c r="J16" s="29">
        <f t="shared" si="2"/>
        <v>130000</v>
      </c>
      <c r="K16" s="30" t="s">
        <v>42</v>
      </c>
      <c r="L16" s="22" t="s">
        <v>31</v>
      </c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-13000</v>
      </c>
    </row>
    <row r="18" spans="1:12" ht="18" customHeight="1" x14ac:dyDescent="0.35">
      <c r="A18" s="71" t="s">
        <v>29</v>
      </c>
      <c r="B18" s="71"/>
      <c r="C18" s="71"/>
      <c r="D18" s="71"/>
      <c r="E18" s="71"/>
      <c r="F18" s="71"/>
      <c r="G18" s="71"/>
      <c r="H18" s="71"/>
      <c r="I18" s="71"/>
      <c r="J18" s="27">
        <f>J16+J17</f>
        <v>117000</v>
      </c>
      <c r="L18" s="26"/>
    </row>
    <row r="19" spans="1:12" ht="4.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1" spans="1:12" x14ac:dyDescent="0.25">
      <c r="F21" s="26"/>
      <c r="H21" s="26"/>
    </row>
    <row r="22" spans="1:12" x14ac:dyDescent="0.25">
      <c r="F22" s="26"/>
      <c r="H22" s="26"/>
    </row>
    <row r="23" spans="1:12" x14ac:dyDescent="0.25">
      <c r="E23" s="26"/>
    </row>
  </sheetData>
  <mergeCells count="12">
    <mergeCell ref="A9:L9"/>
    <mergeCell ref="A1:L1"/>
    <mergeCell ref="A3:G3"/>
    <mergeCell ref="H3:L3"/>
    <mergeCell ref="J6:K6"/>
    <mergeCell ref="F7:L7"/>
    <mergeCell ref="A19:I19"/>
    <mergeCell ref="A10:L10"/>
    <mergeCell ref="K11:L11"/>
    <mergeCell ref="A16:D16"/>
    <mergeCell ref="A17:I17"/>
    <mergeCell ref="A18:I1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L17" sqref="L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60" t="s">
        <v>43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40"/>
      <c r="I4" s="40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40"/>
    </row>
    <row r="7" spans="1:12" ht="17.25" customHeight="1" x14ac:dyDescent="0.3">
      <c r="A7" s="3" t="s">
        <v>12</v>
      </c>
      <c r="D7" s="40" t="s">
        <v>17</v>
      </c>
      <c r="E7" s="40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40"/>
      <c r="E8" s="40"/>
      <c r="F8" s="40"/>
      <c r="G8" s="40"/>
      <c r="H8" s="40"/>
      <c r="I8" s="40"/>
      <c r="J8" s="40"/>
      <c r="K8" s="41"/>
      <c r="L8" s="41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21</v>
      </c>
      <c r="C13" s="14">
        <v>15</v>
      </c>
      <c r="D13" s="10" t="s">
        <v>22</v>
      </c>
      <c r="E13" s="9">
        <v>60000</v>
      </c>
      <c r="F13" s="20">
        <v>180000</v>
      </c>
      <c r="G13" s="9">
        <v>30000</v>
      </c>
      <c r="H13" s="9">
        <v>60000</v>
      </c>
      <c r="I13" s="9">
        <v>90000</v>
      </c>
      <c r="J13" s="29">
        <f>SUM(H13:I13)</f>
        <v>150000</v>
      </c>
      <c r="K13" s="6" t="s">
        <v>44</v>
      </c>
      <c r="L13" s="21" t="s">
        <v>30</v>
      </c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464000</v>
      </c>
      <c r="G14" s="9">
        <v>60000</v>
      </c>
      <c r="H14" s="9">
        <v>60000</v>
      </c>
      <c r="I14" s="9"/>
      <c r="J14" s="29">
        <f>SUM(H14:I14)</f>
        <v>60000</v>
      </c>
      <c r="K14" s="31" t="s">
        <v>45</v>
      </c>
      <c r="L14" s="21" t="s">
        <v>32</v>
      </c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468000</v>
      </c>
      <c r="G15" s="9">
        <v>48000</v>
      </c>
      <c r="H15" s="9"/>
      <c r="I15" s="9"/>
      <c r="J15" s="29"/>
      <c r="K15" s="31"/>
      <c r="L15" s="21"/>
    </row>
    <row r="16" spans="1:12" ht="21" x14ac:dyDescent="0.35">
      <c r="A16" s="66" t="s">
        <v>27</v>
      </c>
      <c r="B16" s="66"/>
      <c r="C16" s="66"/>
      <c r="D16" s="66"/>
      <c r="E16" s="23">
        <f t="shared" ref="E16:J16" si="0">SUM(E13:E15)</f>
        <v>180000</v>
      </c>
      <c r="F16" s="28">
        <f t="shared" si="0"/>
        <v>1112000</v>
      </c>
      <c r="G16" s="24">
        <f t="shared" si="0"/>
        <v>138000</v>
      </c>
      <c r="H16" s="23">
        <f t="shared" si="0"/>
        <v>120000</v>
      </c>
      <c r="I16" s="25">
        <f t="shared" si="0"/>
        <v>90000</v>
      </c>
      <c r="J16" s="23">
        <f t="shared" si="0"/>
        <v>210000</v>
      </c>
      <c r="K16" s="30" t="s">
        <v>46</v>
      </c>
      <c r="L16" s="22" t="s">
        <v>31</v>
      </c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-21000</v>
      </c>
    </row>
    <row r="18" spans="1:12" ht="18" customHeight="1" x14ac:dyDescent="0.35">
      <c r="A18" s="71" t="s">
        <v>29</v>
      </c>
      <c r="B18" s="71"/>
      <c r="C18" s="71"/>
      <c r="D18" s="71"/>
      <c r="E18" s="71"/>
      <c r="F18" s="71"/>
      <c r="G18" s="71"/>
      <c r="H18" s="71"/>
      <c r="I18" s="71"/>
      <c r="J18" s="27">
        <f>SUM(J16:J17)</f>
        <v>189000</v>
      </c>
      <c r="L18" s="26"/>
    </row>
    <row r="19" spans="1:12" ht="4.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1" spans="1:12" x14ac:dyDescent="0.25">
      <c r="F21" s="26"/>
      <c r="H21" s="26"/>
    </row>
    <row r="22" spans="1:12" x14ac:dyDescent="0.25">
      <c r="H22" s="26"/>
    </row>
    <row r="23" spans="1:12" x14ac:dyDescent="0.25">
      <c r="E23" s="26"/>
    </row>
  </sheetData>
  <mergeCells count="12">
    <mergeCell ref="A19:I19"/>
    <mergeCell ref="A1:L1"/>
    <mergeCell ref="A3:G3"/>
    <mergeCell ref="H3:L3"/>
    <mergeCell ref="J6:K6"/>
    <mergeCell ref="F7:L7"/>
    <mergeCell ref="A9:L9"/>
    <mergeCell ref="A10:L10"/>
    <mergeCell ref="K11:L11"/>
    <mergeCell ref="A16:D16"/>
    <mergeCell ref="A17:I17"/>
    <mergeCell ref="A18:I1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H22" sqref="H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43"/>
      <c r="I4" s="43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43"/>
    </row>
    <row r="7" spans="1:12" ht="17.25" customHeight="1" x14ac:dyDescent="0.3">
      <c r="A7" s="3" t="s">
        <v>12</v>
      </c>
      <c r="D7" s="43" t="s">
        <v>17</v>
      </c>
      <c r="E7" s="43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43"/>
      <c r="E8" s="43"/>
      <c r="F8" s="43"/>
      <c r="G8" s="43"/>
      <c r="H8" s="43"/>
      <c r="I8" s="43"/>
      <c r="J8" s="43"/>
      <c r="K8" s="45"/>
      <c r="L8" s="45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21</v>
      </c>
      <c r="C13" s="14">
        <v>15</v>
      </c>
      <c r="D13" s="10" t="s">
        <v>22</v>
      </c>
      <c r="E13" s="9">
        <v>60000</v>
      </c>
      <c r="F13" s="20">
        <v>90000</v>
      </c>
      <c r="G13" s="9">
        <v>30000</v>
      </c>
      <c r="H13" s="9">
        <v>60000</v>
      </c>
      <c r="I13" s="9">
        <v>15000</v>
      </c>
      <c r="J13" s="29">
        <f t="shared" ref="J13:J14" si="0">H13+I13</f>
        <v>75000</v>
      </c>
      <c r="K13" s="6" t="s">
        <v>49</v>
      </c>
      <c r="L13" s="21" t="s">
        <v>30</v>
      </c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470000</v>
      </c>
      <c r="G14" s="9">
        <v>66000</v>
      </c>
      <c r="H14" s="9"/>
      <c r="I14" s="9"/>
      <c r="J14" s="29">
        <f t="shared" si="0"/>
        <v>0</v>
      </c>
      <c r="K14" s="31"/>
      <c r="L14" s="21"/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534000</v>
      </c>
      <c r="G15" s="9">
        <v>54000</v>
      </c>
      <c r="H15" s="9"/>
      <c r="I15" s="9">
        <v>60000</v>
      </c>
      <c r="J15" s="29">
        <f>H15+I15</f>
        <v>60000</v>
      </c>
      <c r="K15" s="31"/>
      <c r="L15" s="32" t="s">
        <v>48</v>
      </c>
    </row>
    <row r="16" spans="1:12" ht="21" x14ac:dyDescent="0.35">
      <c r="A16" s="66" t="s">
        <v>27</v>
      </c>
      <c r="B16" s="66"/>
      <c r="C16" s="66"/>
      <c r="D16" s="66"/>
      <c r="E16" s="23">
        <f t="shared" ref="E16:I16" si="1">SUM(E13:E15)</f>
        <v>180000</v>
      </c>
      <c r="F16" s="28">
        <f t="shared" si="1"/>
        <v>1094000</v>
      </c>
      <c r="G16" s="24">
        <f t="shared" si="1"/>
        <v>150000</v>
      </c>
      <c r="H16" s="29">
        <f t="shared" si="1"/>
        <v>60000</v>
      </c>
      <c r="I16" s="46">
        <f t="shared" si="1"/>
        <v>75000</v>
      </c>
      <c r="J16" s="29">
        <f>SUM(J13:J15)</f>
        <v>135000</v>
      </c>
      <c r="K16" s="30" t="s">
        <v>52</v>
      </c>
      <c r="L16" s="22" t="s">
        <v>31</v>
      </c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-13500</v>
      </c>
    </row>
    <row r="18" spans="1:12" ht="18" customHeight="1" x14ac:dyDescent="0.35">
      <c r="A18" s="68" t="s">
        <v>50</v>
      </c>
      <c r="B18" s="69"/>
      <c r="C18" s="69"/>
      <c r="D18" s="69"/>
      <c r="E18" s="69"/>
      <c r="F18" s="69"/>
      <c r="G18" s="69"/>
      <c r="H18" s="69"/>
      <c r="I18" s="70"/>
      <c r="J18" s="19">
        <v>-60000</v>
      </c>
    </row>
    <row r="19" spans="1:12" ht="18" customHeight="1" x14ac:dyDescent="0.35">
      <c r="A19" s="71" t="s">
        <v>29</v>
      </c>
      <c r="B19" s="71"/>
      <c r="C19" s="71"/>
      <c r="D19" s="71"/>
      <c r="E19" s="71"/>
      <c r="F19" s="71"/>
      <c r="G19" s="71"/>
      <c r="H19" s="71"/>
      <c r="I19" s="71"/>
      <c r="J19" s="27">
        <f>SUM(J16:J18)</f>
        <v>61500</v>
      </c>
      <c r="L19" s="26"/>
    </row>
    <row r="20" spans="1:12" ht="4.5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</row>
    <row r="22" spans="1:12" x14ac:dyDescent="0.25">
      <c r="F22" s="26"/>
      <c r="H22" s="26"/>
    </row>
    <row r="23" spans="1:12" x14ac:dyDescent="0.25">
      <c r="H23" s="26"/>
    </row>
    <row r="24" spans="1:12" x14ac:dyDescent="0.25">
      <c r="E24" s="26"/>
      <c r="H24" s="26"/>
    </row>
  </sheetData>
  <mergeCells count="13">
    <mergeCell ref="A20:I20"/>
    <mergeCell ref="A1:L1"/>
    <mergeCell ref="A3:G3"/>
    <mergeCell ref="H3:L3"/>
    <mergeCell ref="J6:K6"/>
    <mergeCell ref="F7:L7"/>
    <mergeCell ref="A9:L9"/>
    <mergeCell ref="A10:L10"/>
    <mergeCell ref="K11:L11"/>
    <mergeCell ref="A16:D16"/>
    <mergeCell ref="A17:I17"/>
    <mergeCell ref="A19:I19"/>
    <mergeCell ref="A18:I1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L20" sqref="L20"/>
    </sheetView>
  </sheetViews>
  <sheetFormatPr baseColWidth="10" defaultRowHeight="15" x14ac:dyDescent="0.25"/>
  <cols>
    <col min="1" max="1" width="3.140625" customWidth="1"/>
    <col min="2" max="2" width="25.85546875" customWidth="1"/>
    <col min="3" max="3" width="6.5703125" customWidth="1"/>
    <col min="4" max="4" width="19.2851562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.85546875" customWidth="1"/>
    <col min="13" max="13" width="1.42578125" customWidth="1"/>
  </cols>
  <sheetData>
    <row r="1" spans="1:12" ht="21" x14ac:dyDescent="0.25">
      <c r="A1" s="60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47"/>
      <c r="I4" s="47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47"/>
    </row>
    <row r="7" spans="1:12" ht="17.25" customHeight="1" x14ac:dyDescent="0.3">
      <c r="A7" s="3" t="s">
        <v>12</v>
      </c>
      <c r="D7" s="47" t="s">
        <v>17</v>
      </c>
      <c r="E7" s="47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53</v>
      </c>
      <c r="C13" s="14">
        <v>15</v>
      </c>
      <c r="D13" s="10" t="s">
        <v>54</v>
      </c>
      <c r="E13" s="9">
        <v>60000</v>
      </c>
      <c r="F13" s="20">
        <v>75000</v>
      </c>
      <c r="G13" s="9">
        <v>30000</v>
      </c>
      <c r="H13" s="9">
        <v>60000</v>
      </c>
      <c r="I13" s="9"/>
      <c r="J13" s="29">
        <f>SUM(H13:I13)</f>
        <v>60000</v>
      </c>
      <c r="K13" s="6" t="s">
        <v>55</v>
      </c>
      <c r="L13" s="53" t="s">
        <v>30</v>
      </c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536000</v>
      </c>
      <c r="G14" s="9">
        <v>72000</v>
      </c>
      <c r="H14" s="9">
        <v>60000</v>
      </c>
      <c r="I14" s="9"/>
      <c r="J14" s="29">
        <f t="shared" ref="J14:J15" si="0">SUM(H14:I14)</f>
        <v>60000</v>
      </c>
      <c r="K14" s="31" t="s">
        <v>56</v>
      </c>
      <c r="L14" s="53" t="s">
        <v>57</v>
      </c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540000</v>
      </c>
      <c r="G15" s="9">
        <v>60000</v>
      </c>
      <c r="H15" s="9">
        <v>60000</v>
      </c>
      <c r="I15" s="9"/>
      <c r="J15" s="29">
        <f t="shared" si="0"/>
        <v>60000</v>
      </c>
      <c r="K15" s="31" t="s">
        <v>56</v>
      </c>
      <c r="L15" s="53" t="s">
        <v>57</v>
      </c>
    </row>
    <row r="16" spans="1:12" ht="21" x14ac:dyDescent="0.35">
      <c r="A16" s="66" t="s">
        <v>27</v>
      </c>
      <c r="B16" s="66"/>
      <c r="C16" s="66"/>
      <c r="D16" s="66"/>
      <c r="E16" s="23">
        <f t="shared" ref="E16:J16" si="1">SUM(E13:E15)</f>
        <v>180000</v>
      </c>
      <c r="F16" s="28">
        <f t="shared" si="1"/>
        <v>1151000</v>
      </c>
      <c r="G16" s="24">
        <f t="shared" si="1"/>
        <v>162000</v>
      </c>
      <c r="H16" s="23">
        <f t="shared" si="1"/>
        <v>180000</v>
      </c>
      <c r="I16" s="23">
        <f t="shared" si="1"/>
        <v>0</v>
      </c>
      <c r="J16" s="23">
        <f t="shared" si="1"/>
        <v>180000</v>
      </c>
      <c r="K16" s="30" t="s">
        <v>58</v>
      </c>
      <c r="L16" s="5"/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-18000</v>
      </c>
    </row>
    <row r="18" spans="1:12" ht="18" customHeight="1" x14ac:dyDescent="0.35">
      <c r="A18" s="68" t="s">
        <v>59</v>
      </c>
      <c r="B18" s="69"/>
      <c r="C18" s="69"/>
      <c r="D18" s="69"/>
      <c r="E18" s="69"/>
      <c r="F18" s="69"/>
      <c r="G18" s="69"/>
      <c r="H18" s="69"/>
      <c r="I18" s="70"/>
      <c r="J18" s="19">
        <f>SUM(J16:J17)</f>
        <v>162000</v>
      </c>
    </row>
    <row r="19" spans="1:12" ht="18" customHeight="1" x14ac:dyDescent="0.35">
      <c r="A19" s="68" t="s">
        <v>50</v>
      </c>
      <c r="B19" s="69"/>
      <c r="C19" s="69"/>
      <c r="D19" s="69"/>
      <c r="E19" s="69"/>
      <c r="F19" s="69"/>
      <c r="G19" s="69"/>
      <c r="H19" s="69"/>
      <c r="I19" s="70"/>
      <c r="J19" s="19">
        <v>-120000</v>
      </c>
    </row>
    <row r="20" spans="1:12" ht="18" customHeight="1" x14ac:dyDescent="0.35">
      <c r="A20" s="71" t="s">
        <v>29</v>
      </c>
      <c r="B20" s="71"/>
      <c r="C20" s="71"/>
      <c r="D20" s="71"/>
      <c r="E20" s="71"/>
      <c r="F20" s="71"/>
      <c r="G20" s="71"/>
      <c r="H20" s="71"/>
      <c r="I20" s="71"/>
      <c r="J20" s="27">
        <f>SUM(J18:J19)</f>
        <v>42000</v>
      </c>
      <c r="L20" s="26"/>
    </row>
    <row r="21" spans="1:12" ht="4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</row>
    <row r="23" spans="1:12" x14ac:dyDescent="0.25">
      <c r="F23" s="26"/>
      <c r="H23" s="26"/>
    </row>
    <row r="24" spans="1:12" x14ac:dyDescent="0.25">
      <c r="H24" s="26"/>
    </row>
    <row r="25" spans="1:12" x14ac:dyDescent="0.25">
      <c r="E25" s="26"/>
    </row>
  </sheetData>
  <mergeCells count="14">
    <mergeCell ref="A9:L9"/>
    <mergeCell ref="A1:L1"/>
    <mergeCell ref="A3:G3"/>
    <mergeCell ref="H3:L3"/>
    <mergeCell ref="J6:K6"/>
    <mergeCell ref="F7:L7"/>
    <mergeCell ref="A21:I21"/>
    <mergeCell ref="A10:L10"/>
    <mergeCell ref="K11:L11"/>
    <mergeCell ref="A16:D16"/>
    <mergeCell ref="A17:I17"/>
    <mergeCell ref="A19:I19"/>
    <mergeCell ref="A20:I20"/>
    <mergeCell ref="A18:I1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E27" sqref="E27"/>
    </sheetView>
  </sheetViews>
  <sheetFormatPr baseColWidth="10" defaultRowHeight="15" x14ac:dyDescent="0.25"/>
  <cols>
    <col min="1" max="1" width="3.140625" customWidth="1"/>
    <col min="2" max="2" width="25.8554687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.85546875" customWidth="1"/>
    <col min="13" max="13" width="1.42578125" customWidth="1"/>
  </cols>
  <sheetData>
    <row r="1" spans="1:12" ht="21" x14ac:dyDescent="0.25">
      <c r="A1" s="60" t="s">
        <v>60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50"/>
      <c r="I4" s="50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50"/>
    </row>
    <row r="7" spans="1:12" ht="17.25" customHeight="1" x14ac:dyDescent="0.3">
      <c r="A7" s="3" t="s">
        <v>12</v>
      </c>
      <c r="D7" s="50" t="s">
        <v>17</v>
      </c>
      <c r="E7" s="50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50"/>
      <c r="E8" s="50"/>
      <c r="F8" s="50"/>
      <c r="G8" s="50"/>
      <c r="H8" s="50"/>
      <c r="I8" s="50"/>
      <c r="J8" s="50"/>
      <c r="K8" s="51"/>
      <c r="L8" s="51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53</v>
      </c>
      <c r="C13" s="14">
        <v>15</v>
      </c>
      <c r="D13" s="10" t="s">
        <v>54</v>
      </c>
      <c r="E13" s="9">
        <v>60000</v>
      </c>
      <c r="F13" s="20">
        <v>75000</v>
      </c>
      <c r="G13" s="9">
        <v>30000</v>
      </c>
      <c r="H13" s="9">
        <v>60000</v>
      </c>
      <c r="I13" s="9"/>
      <c r="J13" s="29">
        <f t="shared" ref="J13:J14" si="0">H13+I13</f>
        <v>60000</v>
      </c>
      <c r="K13" s="6" t="s">
        <v>62</v>
      </c>
      <c r="L13" s="57" t="s">
        <v>30</v>
      </c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542000</v>
      </c>
      <c r="G14" s="9">
        <v>78000</v>
      </c>
      <c r="H14" s="9">
        <v>60000</v>
      </c>
      <c r="I14" s="9"/>
      <c r="J14" s="29">
        <f t="shared" si="0"/>
        <v>60000</v>
      </c>
      <c r="K14" s="31" t="s">
        <v>61</v>
      </c>
      <c r="L14" s="53" t="s">
        <v>57</v>
      </c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546000</v>
      </c>
      <c r="G15" s="9">
        <v>66000</v>
      </c>
      <c r="H15" s="9">
        <v>60000</v>
      </c>
      <c r="I15" s="9"/>
      <c r="J15" s="29">
        <f>H15+I15</f>
        <v>60000</v>
      </c>
      <c r="K15" s="31" t="s">
        <v>61</v>
      </c>
      <c r="L15" s="53" t="s">
        <v>57</v>
      </c>
    </row>
    <row r="16" spans="1:12" ht="21" x14ac:dyDescent="0.35">
      <c r="A16" s="66" t="s">
        <v>27</v>
      </c>
      <c r="B16" s="66"/>
      <c r="C16" s="66"/>
      <c r="D16" s="66"/>
      <c r="E16" s="23">
        <f t="shared" ref="E16:G16" si="1">SUM(E13:E15)</f>
        <v>180000</v>
      </c>
      <c r="F16" s="28">
        <f t="shared" si="1"/>
        <v>1163000</v>
      </c>
      <c r="G16" s="24">
        <f t="shared" si="1"/>
        <v>174000</v>
      </c>
      <c r="H16" s="23">
        <f>SUM(H13:H15)</f>
        <v>180000</v>
      </c>
      <c r="I16" s="23">
        <f t="shared" ref="I16:J16" si="2">SUM(I13:I15)</f>
        <v>0</v>
      </c>
      <c r="J16" s="23">
        <f t="shared" si="2"/>
        <v>180000</v>
      </c>
      <c r="K16" s="30" t="s">
        <v>62</v>
      </c>
      <c r="L16" s="57" t="s">
        <v>31</v>
      </c>
    </row>
    <row r="17" spans="1:12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>
        <f>-J16*0.1</f>
        <v>-18000</v>
      </c>
    </row>
    <row r="18" spans="1:12" ht="18" customHeight="1" x14ac:dyDescent="0.35">
      <c r="A18" s="68" t="s">
        <v>59</v>
      </c>
      <c r="B18" s="69"/>
      <c r="C18" s="69"/>
      <c r="D18" s="69"/>
      <c r="E18" s="69"/>
      <c r="F18" s="69"/>
      <c r="G18" s="69"/>
      <c r="H18" s="69"/>
      <c r="I18" s="70"/>
      <c r="J18" s="19">
        <f>SUM(J16:J17)</f>
        <v>162000</v>
      </c>
    </row>
    <row r="19" spans="1:12" ht="18" customHeight="1" x14ac:dyDescent="0.35">
      <c r="A19" s="68" t="s">
        <v>50</v>
      </c>
      <c r="B19" s="69"/>
      <c r="C19" s="69"/>
      <c r="D19" s="69"/>
      <c r="E19" s="69"/>
      <c r="F19" s="69"/>
      <c r="G19" s="69"/>
      <c r="H19" s="69"/>
      <c r="I19" s="70"/>
      <c r="J19" s="19">
        <v>-120000</v>
      </c>
    </row>
    <row r="20" spans="1:12" ht="18" customHeight="1" x14ac:dyDescent="0.35">
      <c r="A20" s="71" t="s">
        <v>63</v>
      </c>
      <c r="B20" s="71"/>
      <c r="C20" s="71"/>
      <c r="D20" s="71"/>
      <c r="E20" s="71"/>
      <c r="F20" s="71"/>
      <c r="G20" s="71"/>
      <c r="H20" s="71"/>
      <c r="I20" s="71"/>
      <c r="J20" s="27">
        <f>SUM(J18:J19)</f>
        <v>42000</v>
      </c>
      <c r="L20" s="26"/>
    </row>
    <row r="21" spans="1:12" ht="4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</row>
    <row r="23" spans="1:12" x14ac:dyDescent="0.25">
      <c r="F23" s="26"/>
      <c r="H23" s="26"/>
    </row>
    <row r="24" spans="1:12" x14ac:dyDescent="0.25">
      <c r="H24" s="26"/>
    </row>
    <row r="25" spans="1:12" x14ac:dyDescent="0.25">
      <c r="E25" s="26"/>
    </row>
  </sheetData>
  <mergeCells count="14">
    <mergeCell ref="A9:L9"/>
    <mergeCell ref="A1:L1"/>
    <mergeCell ref="A3:G3"/>
    <mergeCell ref="H3:L3"/>
    <mergeCell ref="J6:K6"/>
    <mergeCell ref="F7:L7"/>
    <mergeCell ref="A20:I20"/>
    <mergeCell ref="A21:I21"/>
    <mergeCell ref="A10:L10"/>
    <mergeCell ref="K11:L11"/>
    <mergeCell ref="A16:D16"/>
    <mergeCell ref="A17:I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140625" customWidth="1"/>
    <col min="2" max="2" width="25.8554687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.85546875" customWidth="1"/>
    <col min="13" max="13" width="1.42578125" customWidth="1"/>
  </cols>
  <sheetData>
    <row r="1" spans="1:12" ht="21" x14ac:dyDescent="0.25">
      <c r="A1" s="60" t="s">
        <v>64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5.2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20.25" customHeight="1" x14ac:dyDescent="0.35">
      <c r="A3" s="61" t="s">
        <v>16</v>
      </c>
      <c r="B3" s="61"/>
      <c r="C3" s="61"/>
      <c r="D3" s="61"/>
      <c r="E3" s="61"/>
      <c r="F3" s="61"/>
      <c r="G3" s="61"/>
      <c r="H3" s="62" t="s">
        <v>18</v>
      </c>
      <c r="I3" s="62"/>
      <c r="J3" s="62"/>
      <c r="K3" s="62"/>
      <c r="L3" s="62"/>
    </row>
    <row r="4" spans="1:12" ht="5.25" customHeight="1" x14ac:dyDescent="0.4">
      <c r="A4" s="16"/>
      <c r="B4" s="16"/>
      <c r="C4" s="16"/>
      <c r="D4" s="16"/>
      <c r="E4" s="16"/>
      <c r="F4" s="16"/>
      <c r="G4" s="16"/>
      <c r="H4" s="54"/>
      <c r="I4" s="54"/>
      <c r="J4" s="15"/>
      <c r="K4" s="15"/>
      <c r="L4" s="15"/>
    </row>
    <row r="5" spans="1:12" ht="13.5" customHeight="1" x14ac:dyDescent="0.3">
      <c r="A5" s="3" t="s">
        <v>10</v>
      </c>
      <c r="E5" s="4"/>
      <c r="I5" s="4"/>
      <c r="J5" s="26"/>
    </row>
    <row r="6" spans="1:12" ht="11.25" customHeight="1" x14ac:dyDescent="0.3">
      <c r="A6" s="3" t="s">
        <v>11</v>
      </c>
      <c r="J6" s="59"/>
      <c r="K6" s="59"/>
      <c r="L6" s="54"/>
    </row>
    <row r="7" spans="1:12" ht="17.25" customHeight="1" x14ac:dyDescent="0.3">
      <c r="A7" s="3" t="s">
        <v>12</v>
      </c>
      <c r="D7" s="54" t="s">
        <v>17</v>
      </c>
      <c r="E7" s="54"/>
      <c r="F7" s="63" t="s">
        <v>19</v>
      </c>
      <c r="G7" s="63"/>
      <c r="H7" s="63"/>
      <c r="I7" s="63"/>
      <c r="J7" s="63"/>
      <c r="K7" s="63"/>
      <c r="L7" s="63"/>
    </row>
    <row r="8" spans="1:12" ht="3" customHeight="1" x14ac:dyDescent="0.3">
      <c r="A8" s="3"/>
      <c r="D8" s="54"/>
      <c r="E8" s="54"/>
      <c r="F8" s="54"/>
      <c r="G8" s="54"/>
      <c r="H8" s="54"/>
      <c r="I8" s="54"/>
      <c r="J8" s="54"/>
      <c r="K8" s="56"/>
      <c r="L8" s="56"/>
    </row>
    <row r="9" spans="1:12" ht="18.75" customHeight="1" x14ac:dyDescent="0.3">
      <c r="A9" s="59" t="s">
        <v>20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8.75" customHeight="1" x14ac:dyDescent="0.3">
      <c r="A10" s="59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6.75" customHeight="1" x14ac:dyDescent="0.3">
      <c r="K11" s="65"/>
      <c r="L11" s="65"/>
    </row>
    <row r="12" spans="1:12" x14ac:dyDescent="0.25">
      <c r="A12" s="5" t="s">
        <v>0</v>
      </c>
      <c r="B12" s="2" t="s">
        <v>1</v>
      </c>
      <c r="C12" s="12" t="s">
        <v>9</v>
      </c>
      <c r="D12" s="2" t="s">
        <v>8</v>
      </c>
      <c r="E12" s="2" t="s">
        <v>2</v>
      </c>
      <c r="F12" s="2" t="s">
        <v>3</v>
      </c>
      <c r="G12" s="11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17" t="s">
        <v>53</v>
      </c>
      <c r="C13" s="14">
        <v>15</v>
      </c>
      <c r="D13" s="10" t="s">
        <v>54</v>
      </c>
      <c r="E13" s="9">
        <v>60000</v>
      </c>
      <c r="F13" s="20">
        <v>81000</v>
      </c>
      <c r="G13" s="9">
        <v>36000</v>
      </c>
      <c r="H13" s="9"/>
      <c r="I13" s="9"/>
      <c r="J13" s="29"/>
      <c r="K13" s="6"/>
      <c r="L13" s="57"/>
    </row>
    <row r="14" spans="1:12" ht="18.75" x14ac:dyDescent="0.3">
      <c r="A14" s="1">
        <v>2</v>
      </c>
      <c r="B14" s="18" t="s">
        <v>23</v>
      </c>
      <c r="C14" s="14">
        <v>14</v>
      </c>
      <c r="D14" s="10" t="s">
        <v>24</v>
      </c>
      <c r="E14" s="9">
        <v>60000</v>
      </c>
      <c r="F14" s="20">
        <v>542000</v>
      </c>
      <c r="G14" s="9">
        <v>78000</v>
      </c>
      <c r="H14" s="9"/>
      <c r="I14" s="9"/>
      <c r="J14" s="29"/>
      <c r="K14" s="31"/>
      <c r="L14" s="53"/>
    </row>
    <row r="15" spans="1:12" ht="14.25" customHeight="1" x14ac:dyDescent="0.3">
      <c r="A15" s="1">
        <v>3</v>
      </c>
      <c r="B15" s="13" t="s">
        <v>25</v>
      </c>
      <c r="C15" s="14">
        <v>13</v>
      </c>
      <c r="D15" s="10" t="s">
        <v>26</v>
      </c>
      <c r="E15" s="9">
        <v>60000</v>
      </c>
      <c r="F15" s="20">
        <v>546000</v>
      </c>
      <c r="G15" s="9">
        <v>66000</v>
      </c>
      <c r="H15" s="9"/>
      <c r="I15" s="9">
        <v>60000</v>
      </c>
      <c r="J15" s="29"/>
      <c r="K15" s="31"/>
      <c r="L15" s="58" t="s">
        <v>65</v>
      </c>
    </row>
    <row r="16" spans="1:12" ht="21" x14ac:dyDescent="0.35">
      <c r="A16" s="66" t="s">
        <v>27</v>
      </c>
      <c r="B16" s="66"/>
      <c r="C16" s="66"/>
      <c r="D16" s="66"/>
      <c r="E16" s="23">
        <f t="shared" ref="E16:G16" si="0">SUM(E13:E15)</f>
        <v>180000</v>
      </c>
      <c r="F16" s="28">
        <f t="shared" si="0"/>
        <v>1169000</v>
      </c>
      <c r="G16" s="24">
        <f t="shared" si="0"/>
        <v>180000</v>
      </c>
      <c r="H16" s="23"/>
      <c r="I16" s="23"/>
      <c r="J16" s="23"/>
      <c r="K16" s="30"/>
      <c r="L16" s="57"/>
    </row>
    <row r="17" spans="1:10" ht="18" customHeight="1" x14ac:dyDescent="0.35">
      <c r="A17" s="67" t="s">
        <v>28</v>
      </c>
      <c r="B17" s="67"/>
      <c r="C17" s="67"/>
      <c r="D17" s="67"/>
      <c r="E17" s="67"/>
      <c r="F17" s="67"/>
      <c r="G17" s="67"/>
      <c r="H17" s="67"/>
      <c r="I17" s="67"/>
      <c r="J17" s="19"/>
    </row>
    <row r="18" spans="1:10" ht="18" customHeight="1" x14ac:dyDescent="0.35">
      <c r="A18" s="68" t="s">
        <v>59</v>
      </c>
      <c r="B18" s="69"/>
      <c r="C18" s="69"/>
      <c r="D18" s="69"/>
      <c r="E18" s="69"/>
      <c r="F18" s="69"/>
      <c r="G18" s="69"/>
      <c r="H18" s="69"/>
      <c r="I18" s="70"/>
      <c r="J18" s="19"/>
    </row>
    <row r="19" spans="1:10" ht="18" customHeight="1" x14ac:dyDescent="0.35">
      <c r="A19" s="68" t="s">
        <v>50</v>
      </c>
      <c r="B19" s="69"/>
      <c r="C19" s="69"/>
      <c r="D19" s="69"/>
      <c r="E19" s="69"/>
      <c r="F19" s="69"/>
      <c r="G19" s="69"/>
      <c r="H19" s="69"/>
      <c r="I19" s="70"/>
      <c r="J19" s="19"/>
    </row>
    <row r="20" spans="1:10" ht="4.5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</row>
    <row r="22" spans="1:10" x14ac:dyDescent="0.25">
      <c r="F22" s="26"/>
      <c r="H22" s="26"/>
    </row>
    <row r="23" spans="1:10" x14ac:dyDescent="0.25">
      <c r="H23" s="26"/>
    </row>
    <row r="24" spans="1:10" x14ac:dyDescent="0.25">
      <c r="E24" s="26"/>
    </row>
  </sheetData>
  <mergeCells count="13">
    <mergeCell ref="A9:L9"/>
    <mergeCell ref="A1:L1"/>
    <mergeCell ref="A3:G3"/>
    <mergeCell ref="H3:L3"/>
    <mergeCell ref="J6:K6"/>
    <mergeCell ref="F7:L7"/>
    <mergeCell ref="A20:I20"/>
    <mergeCell ref="A10:L10"/>
    <mergeCell ref="K11:L11"/>
    <mergeCell ref="A16:D16"/>
    <mergeCell ref="A17:I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2021-05-24T11:44:24Z</cp:lastPrinted>
  <dcterms:created xsi:type="dcterms:W3CDTF">2013-02-10T07:37:00Z</dcterms:created>
  <dcterms:modified xsi:type="dcterms:W3CDTF">2021-05-25T11:53:48Z</dcterms:modified>
</cp:coreProperties>
</file>