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MINIGNAN TRAORE\"/>
    </mc:Choice>
  </mc:AlternateContent>
  <bookViews>
    <workbookView xWindow="0" yWindow="0" windowWidth="19200" windowHeight="11595" firstSheet="4" activeTab="12"/>
  </bookViews>
  <sheets>
    <sheet name="DECEMBRE 2020" sheetId="68" r:id="rId1"/>
    <sheet name="JANVIER 2021" sheetId="69" r:id="rId2"/>
    <sheet name="FEVRIER 2021" sheetId="70" r:id="rId3"/>
    <sheet name="MARS 2021" sheetId="71" r:id="rId4"/>
    <sheet name="AVRIL 2021" sheetId="72" r:id="rId5"/>
    <sheet name="MAI 2021" sheetId="73" r:id="rId6"/>
    <sheet name="JUIN 2021" sheetId="74" r:id="rId7"/>
    <sheet name="JUILLET 2021" sheetId="75" r:id="rId8"/>
    <sheet name="AOUT 2021" sheetId="76" r:id="rId9"/>
    <sheet name="SEPTEMBRE 2021" sheetId="77" r:id="rId10"/>
    <sheet name="OCTOBRE 2021" sheetId="78" r:id="rId11"/>
    <sheet name="NOVEMBRE 2021" sheetId="79" r:id="rId12"/>
    <sheet name="DECEMBRE 2021" sheetId="80" r:id="rId13"/>
  </sheets>
  <calcPr calcId="152511"/>
</workbook>
</file>

<file path=xl/calcChain.xml><?xml version="1.0" encoding="utf-8"?>
<calcChain xmlns="http://schemas.openxmlformats.org/spreadsheetml/2006/main">
  <c r="I32" i="79" l="1"/>
  <c r="I32" i="78"/>
  <c r="C35" i="80" l="1"/>
  <c r="I23" i="80"/>
  <c r="H23" i="80"/>
  <c r="G23" i="80"/>
  <c r="F23" i="80"/>
  <c r="E23" i="80"/>
  <c r="J22" i="80"/>
  <c r="J21" i="80"/>
  <c r="J20" i="80"/>
  <c r="J19" i="80"/>
  <c r="J18" i="80"/>
  <c r="J17" i="80"/>
  <c r="J16" i="80"/>
  <c r="J15" i="80"/>
  <c r="J23" i="80" s="1"/>
  <c r="J26" i="79"/>
  <c r="J24" i="79"/>
  <c r="I23" i="79"/>
  <c r="J23" i="79"/>
  <c r="H23" i="79"/>
  <c r="J16" i="79"/>
  <c r="J17" i="79"/>
  <c r="J18" i="79"/>
  <c r="J19" i="79"/>
  <c r="J20" i="79"/>
  <c r="J21" i="79"/>
  <c r="J22" i="79"/>
  <c r="J15" i="79"/>
  <c r="J24" i="80" l="1"/>
  <c r="C35" i="79"/>
  <c r="G23" i="79"/>
  <c r="F23" i="79"/>
  <c r="E23" i="79"/>
  <c r="J25" i="80" l="1"/>
  <c r="I23" i="78"/>
  <c r="H23" i="78"/>
  <c r="J19" i="78"/>
  <c r="J20" i="78"/>
  <c r="J21" i="78"/>
  <c r="J22" i="78"/>
  <c r="J15" i="78"/>
  <c r="J16" i="78"/>
  <c r="J17" i="78"/>
  <c r="J18" i="78"/>
  <c r="J23" i="78" l="1"/>
  <c r="J24" i="78" s="1"/>
  <c r="J26" i="78" s="1"/>
  <c r="I32" i="77"/>
  <c r="J26" i="77" l="1"/>
  <c r="J23" i="77"/>
  <c r="C35" i="78" l="1"/>
  <c r="G23" i="78"/>
  <c r="F23" i="78"/>
  <c r="E23" i="78"/>
  <c r="H23" i="77" l="1"/>
  <c r="I23" i="77"/>
  <c r="J16" i="77"/>
  <c r="J17" i="77"/>
  <c r="J18" i="77"/>
  <c r="J19" i="77"/>
  <c r="J20" i="77"/>
  <c r="J21" i="77"/>
  <c r="J22" i="77"/>
  <c r="J15" i="77"/>
  <c r="J24" i="77" l="1"/>
  <c r="J25" i="76"/>
  <c r="C35" i="77" l="1"/>
  <c r="G23" i="77"/>
  <c r="F23" i="77"/>
  <c r="E23" i="77"/>
  <c r="I33" i="76" l="1"/>
  <c r="I23" i="76" l="1"/>
  <c r="H23" i="76"/>
  <c r="J22" i="76"/>
  <c r="J15" i="76"/>
  <c r="J16" i="76"/>
  <c r="J17" i="76"/>
  <c r="J18" i="76"/>
  <c r="J19" i="76"/>
  <c r="J20" i="76"/>
  <c r="J23" i="76" s="1"/>
  <c r="J21" i="76"/>
  <c r="J24" i="76" l="1"/>
  <c r="J27" i="76" s="1"/>
  <c r="J15" i="74"/>
  <c r="C36" i="76" l="1"/>
  <c r="G23" i="76"/>
  <c r="F23" i="76"/>
  <c r="E23" i="76"/>
  <c r="I32" i="75"/>
  <c r="J16" i="75" l="1"/>
  <c r="J17" i="75"/>
  <c r="J18" i="75"/>
  <c r="J19" i="75"/>
  <c r="J20" i="75"/>
  <c r="J21" i="75"/>
  <c r="J22" i="75"/>
  <c r="J15" i="75"/>
  <c r="I23" i="75"/>
  <c r="H23" i="75"/>
  <c r="J23" i="75" l="1"/>
  <c r="J24" i="75" s="1"/>
  <c r="I34" i="74"/>
  <c r="J26" i="75" l="1"/>
  <c r="C35" i="75"/>
  <c r="G23" i="75"/>
  <c r="F23" i="75"/>
  <c r="E23" i="75"/>
  <c r="J20" i="74" l="1"/>
  <c r="J21" i="74"/>
  <c r="J22" i="74"/>
  <c r="J16" i="74"/>
  <c r="J17" i="74"/>
  <c r="J18" i="74"/>
  <c r="J19" i="74"/>
  <c r="J23" i="74" l="1"/>
  <c r="I30" i="73"/>
  <c r="H23" i="74" l="1"/>
  <c r="I23" i="74"/>
  <c r="C36" i="74"/>
  <c r="G23" i="74"/>
  <c r="F23" i="74"/>
  <c r="E23" i="74"/>
  <c r="C33" i="73"/>
  <c r="I23" i="73" l="1"/>
  <c r="H23" i="73"/>
  <c r="J18" i="73"/>
  <c r="J19" i="73"/>
  <c r="J20" i="73"/>
  <c r="J21" i="73"/>
  <c r="J22" i="73"/>
  <c r="J15" i="73"/>
  <c r="J23" i="73" s="1"/>
  <c r="J16" i="73"/>
  <c r="J17" i="73"/>
  <c r="J24" i="74" l="1"/>
  <c r="J24" i="73"/>
  <c r="J25" i="73" s="1"/>
  <c r="G23" i="73"/>
  <c r="F23" i="73"/>
  <c r="E23" i="73"/>
  <c r="J26" i="74" l="1"/>
  <c r="I23" i="72"/>
  <c r="H23" i="72"/>
  <c r="J18" i="72"/>
  <c r="J19" i="72"/>
  <c r="J20" i="72"/>
  <c r="J21" i="72"/>
  <c r="J22" i="72"/>
  <c r="J15" i="72"/>
  <c r="J16" i="72"/>
  <c r="J17" i="72"/>
  <c r="J23" i="72" l="1"/>
  <c r="J27" i="71"/>
  <c r="J23" i="71"/>
  <c r="J24" i="72" l="1"/>
  <c r="J26" i="72" s="1"/>
  <c r="G23" i="72"/>
  <c r="F23" i="72"/>
  <c r="E23" i="72"/>
  <c r="I23" i="71" l="1"/>
  <c r="H23" i="71"/>
  <c r="J15" i="71"/>
  <c r="J16" i="71"/>
  <c r="J17" i="71"/>
  <c r="J18" i="71"/>
  <c r="J19" i="71"/>
  <c r="J20" i="71"/>
  <c r="J21" i="71"/>
  <c r="J22" i="71"/>
  <c r="G23" i="71" l="1"/>
  <c r="F23" i="71"/>
  <c r="E23" i="71"/>
  <c r="F23" i="70"/>
  <c r="G23" i="70"/>
  <c r="H23" i="70"/>
  <c r="I23" i="70"/>
  <c r="J23" i="70"/>
  <c r="J24" i="71" l="1"/>
  <c r="J18" i="70"/>
  <c r="J15" i="70" l="1"/>
  <c r="J17" i="70"/>
  <c r="J19" i="70"/>
  <c r="J20" i="70"/>
  <c r="J21" i="70"/>
  <c r="J22" i="70"/>
  <c r="J16" i="70"/>
  <c r="E23" i="70" l="1"/>
  <c r="J24" i="70" l="1"/>
  <c r="J26" i="70" s="1"/>
  <c r="J23" i="69"/>
  <c r="I23" i="69" l="1"/>
  <c r="H23" i="69"/>
  <c r="J20" i="69"/>
  <c r="J21" i="69"/>
  <c r="J22" i="69"/>
  <c r="J15" i="69"/>
  <c r="J16" i="69"/>
  <c r="J17" i="69"/>
  <c r="J18" i="69"/>
  <c r="J19" i="69"/>
  <c r="J24" i="69" l="1"/>
  <c r="J26" i="69" s="1"/>
  <c r="J15" i="68"/>
  <c r="G23" i="69" l="1"/>
  <c r="F23" i="69"/>
  <c r="E23" i="69"/>
  <c r="I23" i="68" l="1"/>
  <c r="H23" i="68"/>
  <c r="J16" i="68"/>
  <c r="J17" i="68"/>
  <c r="J18" i="68"/>
  <c r="J19" i="68"/>
  <c r="J20" i="68"/>
  <c r="J21" i="68"/>
  <c r="J22" i="68"/>
  <c r="J23" i="68" l="1"/>
  <c r="G23" i="68"/>
  <c r="F23" i="68"/>
  <c r="E23" i="68"/>
  <c r="J24" i="68" l="1"/>
  <c r="J27" i="68" s="1"/>
</calcChain>
</file>

<file path=xl/sharedStrings.xml><?xml version="1.0" encoding="utf-8"?>
<sst xmlns="http://schemas.openxmlformats.org/spreadsheetml/2006/main" count="885" uniqueCount="203">
  <si>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</si>
  <si>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</si>
  <si>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</si>
  <si>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</si>
  <si>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</si>
  <si>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</si>
  <si>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</si>
  <si>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</si>
  <si>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</si>
  <si>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</si>
  <si>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</si>
  <si>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</si>
  <si>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</si>
  <si>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</si>
  <si>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</si>
  <si>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ESPECES</t>
  </si>
  <si>
    <t>PART CCGIM</t>
  </si>
  <si>
    <t>MONTANT A VERSER</t>
  </si>
  <si>
    <t>TOTAUX</t>
  </si>
  <si>
    <t>BENEFICIAIRE: MINIGNAN TRAORE</t>
  </si>
  <si>
    <t>N° CC: 9309493Q</t>
  </si>
  <si>
    <t>01 BP 3269 ABIDJAN 01</t>
  </si>
  <si>
    <t>M ZONGO MARI MINIGNAN Cel. 04 25 30 96 - 09 95 93 48</t>
  </si>
  <si>
    <t>M ZONGO MOHAMED FILS MINIGNAN : 74 70 11 81</t>
  </si>
  <si>
    <t>TRAORE SIRIKI</t>
  </si>
  <si>
    <t>55422902</t>
  </si>
  <si>
    <t>SIDIBE MAMADOU</t>
  </si>
  <si>
    <t>05808116-07957271</t>
  </si>
  <si>
    <t>MOUSSA SANGARE</t>
  </si>
  <si>
    <t>04088306-05818087</t>
  </si>
  <si>
    <t>CISSE ADAMA</t>
  </si>
  <si>
    <t>YEO KIGNENA</t>
  </si>
  <si>
    <t>47138262-41718505</t>
  </si>
  <si>
    <t>HAROUNA MOUSSA</t>
  </si>
  <si>
    <t>09678869-43145533</t>
  </si>
  <si>
    <t>MTN</t>
  </si>
  <si>
    <t>07076817</t>
  </si>
  <si>
    <t>CCGIM</t>
  </si>
  <si>
    <t xml:space="preserve">CENTRE D'IMPOSITION: YOP IV    </t>
  </si>
  <si>
    <t xml:space="preserve">                                                                 YOPOUGON SABLE: LOT N° 2171B / ÎLOT 252                                     69 63 46 24</t>
  </si>
  <si>
    <t>SOULEYMANE OUATTARA</t>
  </si>
  <si>
    <t>05018394-01067999</t>
  </si>
  <si>
    <t>PROPRIETAIRE</t>
  </si>
  <si>
    <t>ORANGE</t>
  </si>
  <si>
    <t>89775610-75643976</t>
  </si>
  <si>
    <t>SIDIBE MOHAMED</t>
  </si>
  <si>
    <t>05100599 A PAYE 100 000 F LE 27/08/2020 POUR SON FILS SIDIBE MAMADOU</t>
  </si>
  <si>
    <t>2 MOIS DE CAUTION + 1 MOIS D'AVANCE + COMMISSION CCGIM (CAUTION GEREE PAR LE CCGIM)</t>
  </si>
  <si>
    <t xml:space="preserve">TRAVAUX + PEINTURE APPT N° 5 PAR LE LOCATAIRE  40 500 F LE 18/09/2020 </t>
  </si>
  <si>
    <t>REMBOURSEMENT PARTIEL FRAIS TRAVAUX M SIDIBE MOHAMED N° 5</t>
  </si>
  <si>
    <t>FICHE DES ENCAISSEMENTS : MOIS DE DECEMBRE 2020</t>
  </si>
  <si>
    <t>NB: A PAYE 10 000 F LE 10/11/20 PAR ORANGE MONEY FRAIS TRAVAUX + 15 000 F, RESTE A REMBOURSER 10 500 F</t>
  </si>
  <si>
    <t>NB: A PAYE 10 000 F LE 12/10/20 PAR ORANGE MONEY FRAIS TRAVAUX + 15 000 F, RESTE A REMBOURSER 25 500 F</t>
  </si>
  <si>
    <t>12/11 ESP</t>
  </si>
  <si>
    <t>08/12/20</t>
  </si>
  <si>
    <t>09/12/20</t>
  </si>
  <si>
    <t>10/12/20</t>
  </si>
  <si>
    <t>PROPRIET</t>
  </si>
  <si>
    <t xml:space="preserve">DÉJÀ RECU PAR LE PROPRIETAIRE </t>
  </si>
  <si>
    <t>NB: A PAYE 15 000 F LE 10/12/20 PAR LE PROPRIETAIRE FRAIS TRAVAUX + 10 000 F SOLDE EN DECEMBRE 2020</t>
  </si>
  <si>
    <t>12/12/20</t>
  </si>
  <si>
    <t>FICHE DES ENCAISSEMENTS : MOIS DE JANVIER 2021</t>
  </si>
  <si>
    <t>12/12 ESP</t>
  </si>
  <si>
    <t>12/11 PROP</t>
  </si>
  <si>
    <t>MONTANT VERSE LE 12/12/2020</t>
  </si>
  <si>
    <t>07/01/21</t>
  </si>
  <si>
    <t>ESP</t>
  </si>
  <si>
    <t>11/01/21</t>
  </si>
  <si>
    <t>09/01/21</t>
  </si>
  <si>
    <t>12/01/21</t>
  </si>
  <si>
    <t>FICHE DES ENCAISSEMENTS : MOIS DE FEVRIER 2021</t>
  </si>
  <si>
    <t>13/01/21 MTN</t>
  </si>
  <si>
    <t>13/01/21 ESP</t>
  </si>
  <si>
    <t>02/02/21</t>
  </si>
  <si>
    <t>04/02/21</t>
  </si>
  <si>
    <t>09/02/21</t>
  </si>
  <si>
    <t>10/02/21</t>
  </si>
  <si>
    <t>05/02/21</t>
  </si>
  <si>
    <t>11/02  OM</t>
  </si>
  <si>
    <t>0504088306-0505818087</t>
  </si>
  <si>
    <t>0505808116-0707957271</t>
  </si>
  <si>
    <t>0555422902</t>
  </si>
  <si>
    <t>0789775610-0575643976</t>
  </si>
  <si>
    <t>0505018394-0101067999</t>
  </si>
  <si>
    <t>0709678869-0143145533</t>
  </si>
  <si>
    <t>0747138262-0141718505</t>
  </si>
  <si>
    <t>0707076817</t>
  </si>
  <si>
    <t>15/02 CCGIM</t>
  </si>
  <si>
    <t>01/03/21</t>
  </si>
  <si>
    <t>03/03/21</t>
  </si>
  <si>
    <t>FICHE DES ENCAISSEMENTS : MOIS DE MARS 2021</t>
  </si>
  <si>
    <t>05/03/21</t>
  </si>
  <si>
    <t>06/03/21</t>
  </si>
  <si>
    <t>09/03/21</t>
  </si>
  <si>
    <t>10/03/21</t>
  </si>
  <si>
    <t>08/03/21</t>
  </si>
  <si>
    <t>TRAVAUX DE VIDANGE DES PUITS PEDUS LE 09/03/2021</t>
  </si>
  <si>
    <t>13/03/21</t>
  </si>
  <si>
    <t>AVANCE SUR LES LOYERS PAR ZANGO AMINATA LE 14/03/2021</t>
  </si>
  <si>
    <t>FICHE DES ENCAISSEMENTS : MOIS D'AVRIL 2021</t>
  </si>
  <si>
    <t>RELIQUAT N°7  03/2021</t>
  </si>
  <si>
    <t>07/04/21</t>
  </si>
  <si>
    <t>10/04/21</t>
  </si>
  <si>
    <t>09/04/21</t>
  </si>
  <si>
    <t>12/04/21</t>
  </si>
  <si>
    <t>VERSEMENT DE 62 500 F A M MOUSSA SANGARE POUR REMBOURSEMENT DES FRAIS DES TRAVAUX TOLES + 20 000 LOYER D'AVRIL 2021</t>
  </si>
  <si>
    <t>M ZANGO MARI MINIGNAN Cel. 04 25 30 96 - 09 95 93 48</t>
  </si>
  <si>
    <t>M ZANGO MOHAMED FILS MINIGNAN : 74 70 11 81</t>
  </si>
  <si>
    <t>13/04/21</t>
  </si>
  <si>
    <t>17/04/21</t>
  </si>
  <si>
    <t>FICHE DES ENCAISSEMENTS : MOIS DE MAI 2021</t>
  </si>
  <si>
    <t>M ZANGO MARI MINIGNAN Cel. 05 04 25 30 96 - 07 09 95 93 48</t>
  </si>
  <si>
    <t>M ZANGO MOHAMED FILS MINIGNAN : 05 74 70 11 81</t>
  </si>
  <si>
    <t xml:space="preserve">                                                                 YOPOUGON SABLE: LOT N° 2171B / ÎLOT 252                                    07 69 63 46 24</t>
  </si>
  <si>
    <t>03/05/21</t>
  </si>
  <si>
    <t>08/05/21</t>
  </si>
  <si>
    <t>10/05/21</t>
  </si>
  <si>
    <t>13/05/21</t>
  </si>
  <si>
    <t>15 MARS 2021</t>
  </si>
  <si>
    <t>15 JUIN 2021</t>
  </si>
  <si>
    <t>15 SEPTEMBRE 2021</t>
  </si>
  <si>
    <t>15 DECEMBRE 2021</t>
  </si>
  <si>
    <t>TOTAL 2021</t>
  </si>
  <si>
    <t xml:space="preserve">                                 IMPOT 2021</t>
  </si>
  <si>
    <t>FICHE DES ENCAISSEMENTS : MOIS DE JUIN 2021</t>
  </si>
  <si>
    <t>IMPOTS 15 MARS ET 15 JUIN 2021</t>
  </si>
  <si>
    <t xml:space="preserve">EPARGNE </t>
  </si>
  <si>
    <t>DEPENSES</t>
  </si>
  <si>
    <t>RESTE</t>
  </si>
  <si>
    <t>RECETTE JUIN 2021</t>
  </si>
  <si>
    <t>FILS M CISSE A FERKE 0709094621</t>
  </si>
  <si>
    <t>05/06/21</t>
  </si>
  <si>
    <t>29/05/21</t>
  </si>
  <si>
    <t>08/06/21</t>
  </si>
  <si>
    <t>10/06/21</t>
  </si>
  <si>
    <t xml:space="preserve">REGULARISATION REGLES AVEC AMI FILLE DE MINIGNAN  </t>
  </si>
  <si>
    <t>AVOIR JUIN 2021</t>
  </si>
  <si>
    <t>18/06/21</t>
  </si>
  <si>
    <t>FICHE DES ENCAISSEMENTS : MOIS DE JUILLET 2021</t>
  </si>
  <si>
    <t>AVANCES SUR LES LOYERS LE 12/06/2021</t>
  </si>
  <si>
    <t>RECETTE JUILLET 2021</t>
  </si>
  <si>
    <t>29/06/21</t>
  </si>
  <si>
    <t>06/07/21</t>
  </si>
  <si>
    <t>07/07/21</t>
  </si>
  <si>
    <t>08/07/21</t>
  </si>
  <si>
    <t>IMPOT MENSUEL</t>
  </si>
  <si>
    <t>WAVE</t>
  </si>
  <si>
    <t>10/07/21</t>
  </si>
  <si>
    <t>23/07/21</t>
  </si>
  <si>
    <t>17000 OM 17/07</t>
  </si>
  <si>
    <t>29/07/21</t>
  </si>
  <si>
    <t>FICHE DES ENCAISSEMENTS : MOIS D'AOUT 2021</t>
  </si>
  <si>
    <t>RECETTE AOUT 2021</t>
  </si>
  <si>
    <t>04/08/21</t>
  </si>
  <si>
    <t>07/08/21</t>
  </si>
  <si>
    <t>09/08/21</t>
  </si>
  <si>
    <t>10/08/21</t>
  </si>
  <si>
    <t>11/08/21</t>
  </si>
  <si>
    <t>FICHE DES ENCAISSEMENTS : MOIS DE SEPTEMBRE 2021</t>
  </si>
  <si>
    <t>17/08/21</t>
  </si>
  <si>
    <t>19/08/21</t>
  </si>
  <si>
    <t>MONTANT A VERSER AOUT 20221</t>
  </si>
  <si>
    <t>15300+60000</t>
  </si>
  <si>
    <t>RECETTE SEPTEMBRE 2021</t>
  </si>
  <si>
    <t>03/09/21</t>
  </si>
  <si>
    <t>06/09/21</t>
  </si>
  <si>
    <t>07/09/21</t>
  </si>
  <si>
    <t>08/09/21</t>
  </si>
  <si>
    <t>11/09/21</t>
  </si>
  <si>
    <t>14/09/21</t>
  </si>
  <si>
    <t>MOOV</t>
  </si>
  <si>
    <t>FICHE DES ENCAISSEMENTS : MOIS D'OCTOBRE 2021</t>
  </si>
  <si>
    <t>17/09/21</t>
  </si>
  <si>
    <t>RECETTE OCTOBRE 2021</t>
  </si>
  <si>
    <t>30/09/21</t>
  </si>
  <si>
    <t>wave</t>
  </si>
  <si>
    <t>05/10/21</t>
  </si>
  <si>
    <t>06/10/21</t>
  </si>
  <si>
    <t>09/10/21</t>
  </si>
  <si>
    <t>orange</t>
  </si>
  <si>
    <t>12/10/21</t>
  </si>
  <si>
    <t>FICHE DES ENCAISSEMENTS : MOIS DE NOVEMBRE 2021</t>
  </si>
  <si>
    <t>15/10/21</t>
  </si>
  <si>
    <t>19/10/21 WAVE</t>
  </si>
  <si>
    <t>04/11/21</t>
  </si>
  <si>
    <t>11/11/21</t>
  </si>
  <si>
    <t>06/11/21</t>
  </si>
  <si>
    <t>09/11/21</t>
  </si>
  <si>
    <t>07/11/21</t>
  </si>
  <si>
    <t>12/11/21</t>
  </si>
  <si>
    <t>14/11/21</t>
  </si>
  <si>
    <t>OM</t>
  </si>
  <si>
    <t>FICHE DES ENCAISSEMENTS : MOIS DE DECEMBRE 2021</t>
  </si>
  <si>
    <t>17/11/21 WAVE</t>
  </si>
  <si>
    <t>02/12/21</t>
  </si>
  <si>
    <t>05/12/21</t>
  </si>
  <si>
    <t>07/12/21</t>
  </si>
  <si>
    <t>09/12/21</t>
  </si>
  <si>
    <t>10/12/21</t>
  </si>
  <si>
    <t>DCD 11/21</t>
  </si>
  <si>
    <t>RECETTE NOVEMBRE 2021</t>
  </si>
  <si>
    <t>14/12/21</t>
  </si>
  <si>
    <t xml:space="preserve">M ZANGO MOHAMED FILS MINIGNAN : 05 74 70 11 81- ZONGO MARIAM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</si>
</sst>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49" fontId="0" fillId="2" borderId="0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49" fontId="3" fillId="0" borderId="2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49" fontId="14" fillId="0" borderId="1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49" fontId="14" fillId="0" borderId="2" xfId="0" applyNumberFormat="1" applyFont="1" applyBorder="1" applyAlignment="1">
      <alignment horizontal="left"/>
    </xf>
    <xf numFmtId="49" fontId="14" fillId="0" borderId="3" xfId="0" applyNumberFormat="1" applyFont="1" applyBorder="1" applyAlignment="1">
      <alignment horizontal="left"/>
    </xf>
    <xf numFmtId="49" fontId="14" fillId="0" borderId="4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4" fillId="0" borderId="2" xfId="0" applyNumberFormat="1" applyFont="1" applyBorder="1" applyAlignment="1">
      <alignment horizontal="right"/>
    </xf>
    <xf numFmtId="164" fontId="14" fillId="0" borderId="3" xfId="0" applyNumberFormat="1" applyFont="1" applyBorder="1" applyAlignment="1">
      <alignment horizontal="right"/>
    </xf>
    <xf numFmtId="164" fontId="14" fillId="0" borderId="4" xfId="0" applyNumberFormat="1" applyFont="1" applyBorder="1" applyAlignment="1">
      <alignment horizontal="right"/>
    </xf>
    <xf numFmtId="164" fontId="14" fillId="0" borderId="2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164" fontId="14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4" ht="21" x14ac:dyDescent="0.25">
      <c r="A1" s="156" t="s">
        <v>50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31"/>
      <c r="I4" s="31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31"/>
    </row>
    <row r="7" spans="1:14" ht="13.5" customHeight="1" x14ac:dyDescent="0.3">
      <c r="A7" s="3" t="s">
        <v>12</v>
      </c>
      <c r="D7" s="31" t="s">
        <v>21</v>
      </c>
      <c r="E7" s="31"/>
      <c r="F7" s="159" t="s">
        <v>22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31"/>
      <c r="E8" s="31"/>
      <c r="F8" s="34"/>
      <c r="G8" s="34"/>
      <c r="H8" s="34"/>
      <c r="I8" s="34"/>
      <c r="J8" s="34"/>
      <c r="K8" s="34"/>
      <c r="L8" s="34"/>
    </row>
    <row r="9" spans="1:14" ht="13.5" customHeight="1" x14ac:dyDescent="0.3">
      <c r="A9" s="3"/>
      <c r="D9" s="31"/>
      <c r="E9" s="31"/>
      <c r="F9" s="143" t="s">
        <v>23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31"/>
      <c r="E10" s="31"/>
      <c r="F10" s="31"/>
      <c r="G10" s="31"/>
      <c r="H10" s="31"/>
      <c r="I10" s="31"/>
      <c r="J10" s="31"/>
      <c r="K10" s="32"/>
      <c r="L10" s="32"/>
    </row>
    <row r="11" spans="1:14" ht="18.75" customHeight="1" x14ac:dyDescent="0.3">
      <c r="A11" s="143" t="s">
        <v>39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25</v>
      </c>
      <c r="E15" s="10">
        <v>20000</v>
      </c>
      <c r="F15" s="10">
        <v>46000</v>
      </c>
      <c r="G15" s="10">
        <v>6000</v>
      </c>
      <c r="H15" s="10"/>
      <c r="I15" s="10">
        <v>35000</v>
      </c>
      <c r="J15" s="36">
        <f t="shared" ref="J15:J22" si="0">H15+I15</f>
        <v>35000</v>
      </c>
      <c r="K15" s="6"/>
      <c r="L15" s="45" t="s">
        <v>63</v>
      </c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11" t="s">
        <v>29</v>
      </c>
      <c r="E16" s="10">
        <v>20000</v>
      </c>
      <c r="F16" s="10">
        <v>24000</v>
      </c>
      <c r="G16" s="10">
        <v>4000</v>
      </c>
      <c r="H16" s="10"/>
      <c r="I16" s="10">
        <v>20000</v>
      </c>
      <c r="J16" s="36">
        <f t="shared" si="0"/>
        <v>20000</v>
      </c>
      <c r="K16" s="6"/>
      <c r="L16" s="1" t="s">
        <v>53</v>
      </c>
      <c r="N16" s="25"/>
    </row>
    <row r="17" spans="1:12" ht="15.75" customHeight="1" x14ac:dyDescent="0.3">
      <c r="A17" s="1">
        <v>3</v>
      </c>
      <c r="B17" s="16" t="s">
        <v>26</v>
      </c>
      <c r="C17" s="17">
        <v>4</v>
      </c>
      <c r="D17" s="11" t="s">
        <v>27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55</v>
      </c>
      <c r="L17" s="27" t="s">
        <v>15</v>
      </c>
    </row>
    <row r="18" spans="1:12" ht="18.75" x14ac:dyDescent="0.3">
      <c r="A18" s="1">
        <v>4</v>
      </c>
      <c r="B18" s="16" t="s">
        <v>26</v>
      </c>
      <c r="C18" s="17">
        <v>5</v>
      </c>
      <c r="D18" s="11" t="s">
        <v>44</v>
      </c>
      <c r="E18" s="10">
        <v>25000</v>
      </c>
      <c r="F18" s="10"/>
      <c r="G18" s="10"/>
      <c r="H18" s="10">
        <v>25000</v>
      </c>
      <c r="I18" s="10"/>
      <c r="J18" s="36">
        <f t="shared" si="0"/>
        <v>25000</v>
      </c>
      <c r="K18" s="6" t="s">
        <v>56</v>
      </c>
      <c r="L18" s="1" t="s">
        <v>57</v>
      </c>
    </row>
    <row r="19" spans="1:12" ht="14.25" customHeight="1" x14ac:dyDescent="0.3">
      <c r="A19" s="1">
        <v>5</v>
      </c>
      <c r="B19" s="16" t="s">
        <v>30</v>
      </c>
      <c r="C19" s="17">
        <v>6</v>
      </c>
      <c r="D19" s="11" t="s">
        <v>41</v>
      </c>
      <c r="E19" s="10">
        <v>25000</v>
      </c>
      <c r="F19" s="10">
        <v>30000</v>
      </c>
      <c r="G19" s="10">
        <v>5000</v>
      </c>
      <c r="H19" s="10">
        <v>25000</v>
      </c>
      <c r="I19" s="10"/>
      <c r="J19" s="36">
        <f t="shared" si="0"/>
        <v>25000</v>
      </c>
      <c r="K19" s="6" t="s">
        <v>54</v>
      </c>
      <c r="L19" s="27" t="s">
        <v>35</v>
      </c>
    </row>
    <row r="20" spans="1:12" ht="15.75" customHeight="1" x14ac:dyDescent="0.3">
      <c r="A20" s="1">
        <v>6</v>
      </c>
      <c r="B20" s="16" t="s">
        <v>31</v>
      </c>
      <c r="C20" s="17">
        <v>7</v>
      </c>
      <c r="D20" s="20" t="s">
        <v>32</v>
      </c>
      <c r="E20" s="10">
        <v>17500</v>
      </c>
      <c r="F20" s="10">
        <v>21000</v>
      </c>
      <c r="G20" s="10">
        <v>3500</v>
      </c>
      <c r="H20" s="10">
        <v>17500</v>
      </c>
      <c r="I20" s="10"/>
      <c r="J20" s="36">
        <f t="shared" si="0"/>
        <v>17500</v>
      </c>
      <c r="K20" s="6" t="s">
        <v>56</v>
      </c>
      <c r="L20" s="1" t="s">
        <v>43</v>
      </c>
    </row>
    <row r="21" spans="1:12" ht="18.75" x14ac:dyDescent="0.3">
      <c r="A21" s="1">
        <v>7</v>
      </c>
      <c r="B21" s="16" t="s">
        <v>33</v>
      </c>
      <c r="C21" s="17">
        <v>8</v>
      </c>
      <c r="D21" s="20" t="s">
        <v>34</v>
      </c>
      <c r="E21" s="10">
        <v>20000</v>
      </c>
      <c r="F21" s="10">
        <v>22000</v>
      </c>
      <c r="G21" s="10">
        <v>2000</v>
      </c>
      <c r="H21" s="10">
        <v>20000</v>
      </c>
      <c r="I21" s="10"/>
      <c r="J21" s="36">
        <f t="shared" si="0"/>
        <v>20000</v>
      </c>
      <c r="K21" s="6" t="s">
        <v>54</v>
      </c>
      <c r="L21" s="1" t="s">
        <v>43</v>
      </c>
    </row>
    <row r="22" spans="1:12" ht="18.75" x14ac:dyDescent="0.3">
      <c r="A22" s="1">
        <v>8</v>
      </c>
      <c r="B22" s="14" t="s">
        <v>40</v>
      </c>
      <c r="C22" s="17">
        <v>9</v>
      </c>
      <c r="D22" s="28" t="s">
        <v>36</v>
      </c>
      <c r="E22" s="10">
        <v>15000</v>
      </c>
      <c r="F22" s="10"/>
      <c r="G22" s="12"/>
      <c r="H22" s="10">
        <v>15000</v>
      </c>
      <c r="I22" s="10"/>
      <c r="J22" s="36">
        <f t="shared" si="0"/>
        <v>15000</v>
      </c>
      <c r="K22" s="6" t="s">
        <v>55</v>
      </c>
      <c r="L22" s="1" t="s">
        <v>43</v>
      </c>
    </row>
    <row r="23" spans="1:12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 t="shared" ref="F23:G23" si="1">SUM(F15:F22)</f>
        <v>143000</v>
      </c>
      <c r="G23" s="26">
        <f t="shared" si="1"/>
        <v>20500</v>
      </c>
      <c r="H23" s="35">
        <f>SUM(H15:H22)</f>
        <v>127500</v>
      </c>
      <c r="I23" s="26">
        <f>SUM(I15:I22)</f>
        <v>55000</v>
      </c>
      <c r="J23" s="35">
        <f>SUM(J15:J22)</f>
        <v>182500</v>
      </c>
      <c r="K23" s="6" t="s">
        <v>60</v>
      </c>
      <c r="L23" s="27" t="s">
        <v>37</v>
      </c>
    </row>
    <row r="24" spans="1:12" ht="15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0">
        <f>-J23*0.1</f>
        <v>-18250</v>
      </c>
      <c r="K24" s="21"/>
      <c r="L24" s="22"/>
    </row>
    <row r="25" spans="1:12" ht="15.75" x14ac:dyDescent="0.25">
      <c r="A25" s="149" t="s">
        <v>49</v>
      </c>
      <c r="B25" s="150"/>
      <c r="C25" s="150"/>
      <c r="D25" s="150"/>
      <c r="E25" s="150"/>
      <c r="F25" s="150"/>
      <c r="G25" s="150"/>
      <c r="H25" s="150"/>
      <c r="I25" s="151"/>
      <c r="J25" s="10">
        <v>-10000</v>
      </c>
      <c r="K25" s="21"/>
      <c r="L25" s="22"/>
    </row>
    <row r="26" spans="1:12" ht="15.75" x14ac:dyDescent="0.25">
      <c r="A26" s="149" t="s">
        <v>58</v>
      </c>
      <c r="B26" s="150"/>
      <c r="C26" s="150"/>
      <c r="D26" s="150"/>
      <c r="E26" s="150"/>
      <c r="F26" s="150"/>
      <c r="G26" s="150"/>
      <c r="H26" s="150"/>
      <c r="I26" s="151"/>
      <c r="J26" s="10">
        <v>-35000</v>
      </c>
      <c r="K26" s="21"/>
      <c r="L26" s="22"/>
    </row>
    <row r="27" spans="1:12" ht="15.75" x14ac:dyDescent="0.25">
      <c r="A27" s="148" t="s">
        <v>64</v>
      </c>
      <c r="B27" s="148"/>
      <c r="C27" s="148"/>
      <c r="D27" s="148"/>
      <c r="E27" s="148"/>
      <c r="F27" s="148"/>
      <c r="G27" s="148"/>
      <c r="H27" s="148"/>
      <c r="I27" s="148"/>
      <c r="J27" s="24">
        <f>SUM(J23:J26)</f>
        <v>119250</v>
      </c>
      <c r="K27" s="21"/>
      <c r="L27" s="22"/>
    </row>
    <row r="28" spans="1:12" ht="9" customHeight="1" x14ac:dyDescent="0.25"/>
    <row r="29" spans="1:12" ht="6" customHeight="1" x14ac:dyDescent="0.25">
      <c r="H29" s="25"/>
    </row>
    <row r="30" spans="1:12" ht="18.75" x14ac:dyDescent="0.3">
      <c r="A30" s="1">
        <v>4</v>
      </c>
      <c r="B30" s="23" t="s">
        <v>45</v>
      </c>
      <c r="C30" s="152" t="s">
        <v>46</v>
      </c>
      <c r="D30" s="153"/>
      <c r="E30" s="153"/>
      <c r="F30" s="153"/>
      <c r="G30" s="153"/>
      <c r="H30" s="153"/>
      <c r="I30" s="153"/>
      <c r="J30" s="153"/>
      <c r="K30" s="153"/>
      <c r="L30" s="154"/>
    </row>
    <row r="31" spans="1:12" x14ac:dyDescent="0.25">
      <c r="A31" s="155" t="s">
        <v>47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</row>
    <row r="32" spans="1:12" x14ac:dyDescent="0.25">
      <c r="A32" s="142" t="s">
        <v>48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</row>
    <row r="33" spans="1:12" x14ac:dyDescent="0.25">
      <c r="A33" s="142" t="s">
        <v>52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</row>
    <row r="34" spans="1:12" x14ac:dyDescent="0.25">
      <c r="A34" s="142" t="s">
        <v>51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</row>
    <row r="35" spans="1:12" x14ac:dyDescent="0.25">
      <c r="A35" s="142" t="s">
        <v>59</v>
      </c>
      <c r="B35" s="142"/>
      <c r="C35" s="142"/>
      <c r="D35" s="142"/>
      <c r="E35" s="142"/>
      <c r="F35" s="142"/>
      <c r="G35" s="142"/>
      <c r="H35" s="142"/>
      <c r="I35" s="142"/>
      <c r="J35" s="142"/>
    </row>
    <row r="36" spans="1:12" x14ac:dyDescent="0.25">
      <c r="H36" s="25"/>
    </row>
    <row r="38" spans="1:12" x14ac:dyDescent="0.25">
      <c r="J38" s="30"/>
    </row>
  </sheetData>
  <mergeCells count="20">
    <mergeCell ref="F9:L9"/>
    <mergeCell ref="A1:L1"/>
    <mergeCell ref="A3:G3"/>
    <mergeCell ref="H3:L3"/>
    <mergeCell ref="J6:K6"/>
    <mergeCell ref="F7:L7"/>
    <mergeCell ref="A35:J35"/>
    <mergeCell ref="A34:L34"/>
    <mergeCell ref="A11:L11"/>
    <mergeCell ref="A12:L12"/>
    <mergeCell ref="K13:L13"/>
    <mergeCell ref="A23:D23"/>
    <mergeCell ref="A24:I24"/>
    <mergeCell ref="A25:I25"/>
    <mergeCell ref="A27:I27"/>
    <mergeCell ref="C30:L30"/>
    <mergeCell ref="A31:L31"/>
    <mergeCell ref="A32:L32"/>
    <mergeCell ref="A33:L33"/>
    <mergeCell ref="A26:I2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98"/>
      <c r="I4" s="98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98"/>
    </row>
    <row r="7" spans="1:16" ht="13.5" customHeight="1" x14ac:dyDescent="0.3">
      <c r="A7" s="3" t="s">
        <v>12</v>
      </c>
      <c r="D7" s="98" t="s">
        <v>21</v>
      </c>
      <c r="E7" s="98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98"/>
      <c r="E8" s="98"/>
      <c r="F8" s="101"/>
      <c r="G8" s="101"/>
      <c r="H8" s="101"/>
      <c r="I8" s="101"/>
      <c r="J8" s="101"/>
      <c r="K8" s="101"/>
      <c r="L8" s="101"/>
    </row>
    <row r="9" spans="1:16" ht="13.5" customHeight="1" x14ac:dyDescent="0.3">
      <c r="A9" s="3"/>
      <c r="D9" s="98"/>
      <c r="E9" s="98"/>
      <c r="F9" s="143" t="s">
        <v>112</v>
      </c>
      <c r="G9" s="143"/>
      <c r="H9" s="143"/>
      <c r="I9" s="143"/>
      <c r="J9" s="143"/>
      <c r="K9" s="143"/>
      <c r="L9" s="143"/>
    </row>
    <row r="10" spans="1:16" ht="3" customHeight="1" x14ac:dyDescent="0.3">
      <c r="A10" s="3"/>
      <c r="D10" s="98"/>
      <c r="E10" s="98"/>
      <c r="F10" s="98"/>
      <c r="G10" s="98"/>
      <c r="H10" s="98"/>
      <c r="I10" s="98"/>
      <c r="J10" s="98"/>
      <c r="K10" s="99"/>
      <c r="L10" s="99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105">
        <v>2</v>
      </c>
      <c r="D15" s="11" t="s">
        <v>81</v>
      </c>
      <c r="E15" s="10">
        <v>17500</v>
      </c>
      <c r="F15" s="10"/>
      <c r="G15" s="10"/>
      <c r="H15" s="10">
        <v>17500</v>
      </c>
      <c r="I15" s="10"/>
      <c r="J15" s="106">
        <f>SUM(H15:I15)</f>
        <v>17500</v>
      </c>
      <c r="K15" s="6" t="s">
        <v>169</v>
      </c>
      <c r="L15" s="27" t="s">
        <v>170</v>
      </c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105">
        <v>3</v>
      </c>
      <c r="D16" s="48" t="s">
        <v>79</v>
      </c>
      <c r="E16" s="10">
        <v>20000</v>
      </c>
      <c r="F16" s="10"/>
      <c r="G16" s="10"/>
      <c r="H16" s="106">
        <v>20000</v>
      </c>
      <c r="I16" s="10"/>
      <c r="J16" s="108">
        <f t="shared" ref="J16:J22" si="0">SUM(H16:I16)</f>
        <v>20000</v>
      </c>
      <c r="K16" s="6" t="s">
        <v>167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105">
        <v>4</v>
      </c>
      <c r="D17" s="48" t="s">
        <v>80</v>
      </c>
      <c r="E17" s="10">
        <v>25000</v>
      </c>
      <c r="F17" s="10"/>
      <c r="G17" s="10"/>
      <c r="H17" s="106">
        <v>25000</v>
      </c>
      <c r="I17" s="10"/>
      <c r="J17" s="108">
        <f t="shared" si="0"/>
        <v>25000</v>
      </c>
      <c r="K17" s="6" t="s">
        <v>165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05">
        <v>5</v>
      </c>
      <c r="D18" s="48" t="s">
        <v>82</v>
      </c>
      <c r="E18" s="10">
        <v>25000</v>
      </c>
      <c r="F18" s="10">
        <v>2500</v>
      </c>
      <c r="G18" s="10">
        <v>2500</v>
      </c>
      <c r="H18" s="106">
        <v>25000</v>
      </c>
      <c r="I18" s="10"/>
      <c r="J18" s="108">
        <f t="shared" si="0"/>
        <v>25000</v>
      </c>
      <c r="K18" s="6" t="s">
        <v>168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105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06">
        <v>25000</v>
      </c>
      <c r="I19" s="10"/>
      <c r="J19" s="108">
        <f t="shared" si="0"/>
        <v>25000</v>
      </c>
      <c r="K19" s="6" t="s">
        <v>164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05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106">
        <v>17500</v>
      </c>
      <c r="I20" s="10"/>
      <c r="J20" s="108">
        <f t="shared" si="0"/>
        <v>17500</v>
      </c>
      <c r="K20" s="6" t="s">
        <v>167</v>
      </c>
      <c r="L20" s="27" t="s">
        <v>146</v>
      </c>
    </row>
    <row r="21" spans="1:15" ht="18.75" x14ac:dyDescent="0.3">
      <c r="A21" s="1">
        <v>7</v>
      </c>
      <c r="B21" s="16" t="s">
        <v>33</v>
      </c>
      <c r="C21" s="105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06">
        <v>20000</v>
      </c>
      <c r="I21" s="10"/>
      <c r="J21" s="108">
        <f t="shared" si="0"/>
        <v>20000</v>
      </c>
      <c r="K21" s="6" t="s">
        <v>166</v>
      </c>
      <c r="L21" s="27" t="s">
        <v>146</v>
      </c>
    </row>
    <row r="22" spans="1:15" ht="18.75" x14ac:dyDescent="0.3">
      <c r="A22" s="1">
        <v>8</v>
      </c>
      <c r="B22" s="14" t="s">
        <v>40</v>
      </c>
      <c r="C22" s="105">
        <v>9</v>
      </c>
      <c r="D22" s="28" t="s">
        <v>86</v>
      </c>
      <c r="E22" s="10">
        <v>15000</v>
      </c>
      <c r="F22" s="10"/>
      <c r="G22" s="12"/>
      <c r="H22" s="106">
        <v>15000</v>
      </c>
      <c r="I22" s="10"/>
      <c r="J22" s="108">
        <f t="shared" si="0"/>
        <v>15000</v>
      </c>
      <c r="K22" s="6" t="s">
        <v>165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I23" si="1">SUM(E15:E22)</f>
        <v>165000</v>
      </c>
      <c r="F23" s="26">
        <f t="shared" si="1"/>
        <v>77250</v>
      </c>
      <c r="G23" s="26">
        <f t="shared" si="1"/>
        <v>14750</v>
      </c>
      <c r="H23" s="26">
        <f t="shared" si="1"/>
        <v>165000</v>
      </c>
      <c r="I23" s="26">
        <f t="shared" si="1"/>
        <v>0</v>
      </c>
      <c r="J23" s="109">
        <f>SUM(J15:J22)</f>
        <v>165000</v>
      </c>
      <c r="K23" s="6" t="s">
        <v>172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06">
        <f>-J23*0.1</f>
        <v>-16500</v>
      </c>
      <c r="K24" s="21"/>
      <c r="L24" s="22"/>
    </row>
    <row r="25" spans="1:15" ht="18.75" x14ac:dyDescent="0.25">
      <c r="A25" s="149" t="s">
        <v>145</v>
      </c>
      <c r="B25" s="150"/>
      <c r="C25" s="150"/>
      <c r="D25" s="150"/>
      <c r="E25" s="150"/>
      <c r="F25" s="150"/>
      <c r="G25" s="150"/>
      <c r="H25" s="150"/>
      <c r="I25" s="151"/>
      <c r="J25" s="119"/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106">
        <f>J23+J24</f>
        <v>148500</v>
      </c>
      <c r="K26" s="21"/>
      <c r="L26" s="22"/>
    </row>
    <row r="27" spans="1:15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5" ht="18.75" x14ac:dyDescent="0.3">
      <c r="A28" s="1">
        <v>5</v>
      </c>
      <c r="B28" s="16" t="s">
        <v>30</v>
      </c>
      <c r="C28" s="105">
        <v>6</v>
      </c>
      <c r="D28" s="48" t="s">
        <v>83</v>
      </c>
      <c r="E28" s="184" t="s">
        <v>130</v>
      </c>
      <c r="F28" s="185"/>
      <c r="G28" s="185"/>
      <c r="H28" s="185"/>
      <c r="I28" s="185"/>
      <c r="J28" s="185"/>
      <c r="K28" s="185"/>
      <c r="L28" s="186"/>
    </row>
    <row r="29" spans="1:15" ht="18.75" x14ac:dyDescent="0.3">
      <c r="A29" s="165" t="s">
        <v>123</v>
      </c>
      <c r="B29" s="166"/>
      <c r="C29" s="166"/>
      <c r="D29" s="167"/>
      <c r="E29" s="4"/>
      <c r="F29" s="182" t="s">
        <v>126</v>
      </c>
      <c r="G29" s="182"/>
      <c r="H29" s="182"/>
      <c r="I29" s="183">
        <v>216710</v>
      </c>
      <c r="J29" s="183"/>
      <c r="K29" s="4"/>
      <c r="L29" s="4"/>
    </row>
    <row r="30" spans="1:15" ht="18.75" x14ac:dyDescent="0.3">
      <c r="A30" s="102"/>
      <c r="B30" s="103"/>
      <c r="C30" s="103"/>
      <c r="D30" s="104"/>
      <c r="E30" s="4"/>
      <c r="F30" s="174" t="s">
        <v>163</v>
      </c>
      <c r="G30" s="175"/>
      <c r="H30" s="176"/>
      <c r="I30" s="168">
        <v>148500</v>
      </c>
      <c r="J30" s="169"/>
      <c r="K30" s="4"/>
      <c r="L30" s="4"/>
    </row>
    <row r="31" spans="1:15" ht="18.75" x14ac:dyDescent="0.3">
      <c r="A31" s="67">
        <v>1</v>
      </c>
      <c r="B31" s="68" t="s">
        <v>118</v>
      </c>
      <c r="C31" s="168">
        <v>45900</v>
      </c>
      <c r="D31" s="169"/>
      <c r="E31" s="4"/>
      <c r="F31" s="187" t="s">
        <v>127</v>
      </c>
      <c r="G31" s="187"/>
      <c r="H31" s="187"/>
      <c r="I31" s="171">
        <v>-265300</v>
      </c>
      <c r="J31" s="171"/>
      <c r="K31" s="4"/>
      <c r="L31" s="4"/>
    </row>
    <row r="32" spans="1:15" ht="18.75" x14ac:dyDescent="0.3">
      <c r="A32" s="67">
        <v>2</v>
      </c>
      <c r="B32" s="68" t="s">
        <v>119</v>
      </c>
      <c r="C32" s="168">
        <v>45900</v>
      </c>
      <c r="D32" s="169"/>
      <c r="E32" s="4"/>
      <c r="F32" s="188" t="s">
        <v>128</v>
      </c>
      <c r="G32" s="188"/>
      <c r="H32" s="188"/>
      <c r="I32" s="172">
        <f>SUM(I29:J31)</f>
        <v>99910</v>
      </c>
      <c r="J32" s="173"/>
      <c r="K32" s="4"/>
      <c r="L32" s="4"/>
    </row>
    <row r="33" spans="1:12" ht="18.75" x14ac:dyDescent="0.3">
      <c r="A33" s="67">
        <v>3</v>
      </c>
      <c r="B33" s="68" t="s">
        <v>120</v>
      </c>
      <c r="C33" s="168">
        <v>45900</v>
      </c>
      <c r="D33" s="169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67">
        <v>4</v>
      </c>
      <c r="B34" s="68" t="s">
        <v>121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162" t="s">
        <v>122</v>
      </c>
      <c r="B35" s="162"/>
      <c r="C35" s="163">
        <f>SUM(C31:D34)</f>
        <v>183600</v>
      </c>
      <c r="D35" s="164"/>
    </row>
  </sheetData>
  <mergeCells count="31">
    <mergeCell ref="F9:L9"/>
    <mergeCell ref="A11:L11"/>
    <mergeCell ref="A12:L12"/>
    <mergeCell ref="K13:L13"/>
    <mergeCell ref="A1:L1"/>
    <mergeCell ref="A3:G3"/>
    <mergeCell ref="H3:L3"/>
    <mergeCell ref="J6:K6"/>
    <mergeCell ref="F7:L7"/>
    <mergeCell ref="N15:O15"/>
    <mergeCell ref="A23:D23"/>
    <mergeCell ref="A25:I25"/>
    <mergeCell ref="A26:I26"/>
    <mergeCell ref="A27:L27"/>
    <mergeCell ref="A24:I24"/>
    <mergeCell ref="I31:J31"/>
    <mergeCell ref="C32:D32"/>
    <mergeCell ref="F32:H32"/>
    <mergeCell ref="I32:J32"/>
    <mergeCell ref="E28:L28"/>
    <mergeCell ref="A29:D29"/>
    <mergeCell ref="F29:H29"/>
    <mergeCell ref="I29:J29"/>
    <mergeCell ref="I30:J30"/>
    <mergeCell ref="C33:D33"/>
    <mergeCell ref="C34:D34"/>
    <mergeCell ref="A35:B35"/>
    <mergeCell ref="C35:D35"/>
    <mergeCell ref="F30:H30"/>
    <mergeCell ref="C31:D31"/>
    <mergeCell ref="F31:H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0"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171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110"/>
      <c r="I4" s="110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110"/>
    </row>
    <row r="7" spans="1:16" ht="13.5" customHeight="1" x14ac:dyDescent="0.3">
      <c r="A7" s="3" t="s">
        <v>12</v>
      </c>
      <c r="D7" s="110" t="s">
        <v>21</v>
      </c>
      <c r="E7" s="110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110"/>
      <c r="E8" s="110"/>
      <c r="F8" s="112"/>
      <c r="G8" s="112"/>
      <c r="H8" s="112"/>
      <c r="I8" s="112"/>
      <c r="J8" s="112"/>
      <c r="K8" s="112"/>
      <c r="L8" s="112"/>
    </row>
    <row r="9" spans="1:16" ht="13.5" customHeight="1" x14ac:dyDescent="0.3">
      <c r="A9" s="3"/>
      <c r="D9" s="110"/>
      <c r="E9" s="110"/>
      <c r="F9" s="143" t="s">
        <v>112</v>
      </c>
      <c r="G9" s="143"/>
      <c r="H9" s="143"/>
      <c r="I9" s="143"/>
      <c r="J9" s="143"/>
      <c r="K9" s="143"/>
      <c r="L9" s="143"/>
    </row>
    <row r="10" spans="1:16" ht="3" customHeight="1" x14ac:dyDescent="0.3">
      <c r="A10" s="3"/>
      <c r="D10" s="110"/>
      <c r="E10" s="110"/>
      <c r="F10" s="110"/>
      <c r="G10" s="110"/>
      <c r="H10" s="110"/>
      <c r="I10" s="110"/>
      <c r="J10" s="110"/>
      <c r="K10" s="113"/>
      <c r="L10" s="113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114">
        <v>2</v>
      </c>
      <c r="D15" s="11" t="s">
        <v>81</v>
      </c>
      <c r="E15" s="10">
        <v>17500</v>
      </c>
      <c r="F15" s="10">
        <v>1750</v>
      </c>
      <c r="G15" s="10">
        <v>1750</v>
      </c>
      <c r="H15" s="10"/>
      <c r="I15" s="10"/>
      <c r="J15" s="120">
        <f t="shared" ref="J15:J17" si="0">H15+I15</f>
        <v>0</v>
      </c>
      <c r="K15" s="6"/>
      <c r="L15" s="27"/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114">
        <v>3</v>
      </c>
      <c r="D16" s="48" t="s">
        <v>79</v>
      </c>
      <c r="E16" s="10">
        <v>20000</v>
      </c>
      <c r="F16" s="10"/>
      <c r="G16" s="10"/>
      <c r="H16" s="115">
        <v>20000</v>
      </c>
      <c r="I16" s="10"/>
      <c r="J16" s="120">
        <f t="shared" si="0"/>
        <v>20000</v>
      </c>
      <c r="K16" s="6" t="s">
        <v>178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114">
        <v>4</v>
      </c>
      <c r="D17" s="48" t="s">
        <v>80</v>
      </c>
      <c r="E17" s="10">
        <v>25000</v>
      </c>
      <c r="F17" s="10"/>
      <c r="G17" s="10"/>
      <c r="H17" s="115">
        <v>25000</v>
      </c>
      <c r="I17" s="10"/>
      <c r="J17" s="120">
        <f t="shared" si="0"/>
        <v>25000</v>
      </c>
      <c r="K17" s="6" t="s">
        <v>177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14">
        <v>5</v>
      </c>
      <c r="D18" s="48" t="s">
        <v>82</v>
      </c>
      <c r="E18" s="10">
        <v>25000</v>
      </c>
      <c r="F18" s="10">
        <v>5000</v>
      </c>
      <c r="G18" s="10">
        <v>5000</v>
      </c>
      <c r="H18" s="115">
        <v>25000</v>
      </c>
      <c r="I18" s="10"/>
      <c r="J18" s="115">
        <f>H18+I18</f>
        <v>25000</v>
      </c>
      <c r="K18" s="6" t="s">
        <v>176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114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21">
        <v>25000</v>
      </c>
      <c r="I19" s="10"/>
      <c r="J19" s="120">
        <f t="shared" ref="J19:J22" si="1">H19+I19</f>
        <v>25000</v>
      </c>
      <c r="K19" s="6" t="s">
        <v>174</v>
      </c>
      <c r="L19" s="27" t="s">
        <v>175</v>
      </c>
    </row>
    <row r="20" spans="1:15" ht="15.75" customHeight="1" x14ac:dyDescent="0.3">
      <c r="A20" s="1">
        <v>6</v>
      </c>
      <c r="B20" s="16" t="s">
        <v>31</v>
      </c>
      <c r="C20" s="114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115">
        <v>17500</v>
      </c>
      <c r="I20" s="10"/>
      <c r="J20" s="120">
        <f t="shared" si="1"/>
        <v>17500</v>
      </c>
      <c r="K20" s="6" t="s">
        <v>180</v>
      </c>
      <c r="L20" s="27" t="s">
        <v>146</v>
      </c>
    </row>
    <row r="21" spans="1:15" ht="18.75" x14ac:dyDescent="0.3">
      <c r="A21" s="1">
        <v>7</v>
      </c>
      <c r="B21" s="16" t="s">
        <v>33</v>
      </c>
      <c r="C21" s="114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15">
        <v>20000</v>
      </c>
      <c r="I21" s="10"/>
      <c r="J21" s="120">
        <f t="shared" si="1"/>
        <v>20000</v>
      </c>
      <c r="K21" s="6" t="s">
        <v>178</v>
      </c>
      <c r="L21" s="27" t="s">
        <v>146</v>
      </c>
    </row>
    <row r="22" spans="1:15" ht="18.75" x14ac:dyDescent="0.3">
      <c r="A22" s="1">
        <v>8</v>
      </c>
      <c r="B22" s="14" t="s">
        <v>40</v>
      </c>
      <c r="C22" s="114">
        <v>9</v>
      </c>
      <c r="D22" s="28" t="s">
        <v>86</v>
      </c>
      <c r="E22" s="10">
        <v>15000</v>
      </c>
      <c r="F22" s="10"/>
      <c r="G22" s="12"/>
      <c r="H22" s="115">
        <v>15000</v>
      </c>
      <c r="I22" s="10"/>
      <c r="J22" s="120">
        <f t="shared" si="1"/>
        <v>15000</v>
      </c>
      <c r="K22" s="6" t="s">
        <v>178</v>
      </c>
      <c r="L22" s="27" t="s">
        <v>179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G23" si="2">SUM(E15:E22)</f>
        <v>165000</v>
      </c>
      <c r="F23" s="26">
        <f t="shared" si="2"/>
        <v>81500</v>
      </c>
      <c r="G23" s="26">
        <f t="shared" si="2"/>
        <v>19000</v>
      </c>
      <c r="H23" s="26">
        <f>SUM(H15:H22)</f>
        <v>147500</v>
      </c>
      <c r="I23" s="26">
        <f t="shared" ref="I23:J23" si="3">SUM(I15:I22)</f>
        <v>0</v>
      </c>
      <c r="J23" s="26">
        <f t="shared" si="3"/>
        <v>147500</v>
      </c>
      <c r="K23" s="6" t="s">
        <v>182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15">
        <f>-J23*0.1</f>
        <v>-14750</v>
      </c>
      <c r="K24" s="21"/>
      <c r="L24" s="22"/>
    </row>
    <row r="25" spans="1:15" ht="18.75" x14ac:dyDescent="0.25">
      <c r="A25" s="149" t="s">
        <v>145</v>
      </c>
      <c r="B25" s="150"/>
      <c r="C25" s="150"/>
      <c r="D25" s="150"/>
      <c r="E25" s="150"/>
      <c r="F25" s="150"/>
      <c r="G25" s="150"/>
      <c r="H25" s="150"/>
      <c r="I25" s="151"/>
      <c r="J25" s="115"/>
      <c r="K25" s="21"/>
      <c r="L25" s="22"/>
      <c r="O25" s="25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115">
        <f>J23+J24+J25</f>
        <v>132750</v>
      </c>
      <c r="K26" s="21"/>
      <c r="L26" s="22"/>
    </row>
    <row r="27" spans="1:15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5" ht="18.75" x14ac:dyDescent="0.3">
      <c r="A28" s="1">
        <v>5</v>
      </c>
      <c r="B28" s="16" t="s">
        <v>30</v>
      </c>
      <c r="C28" s="114">
        <v>6</v>
      </c>
      <c r="D28" s="48" t="s">
        <v>83</v>
      </c>
      <c r="E28" s="184" t="s">
        <v>130</v>
      </c>
      <c r="F28" s="185"/>
      <c r="G28" s="185"/>
      <c r="H28" s="185"/>
      <c r="I28" s="185"/>
      <c r="J28" s="185"/>
      <c r="K28" s="185"/>
      <c r="L28" s="186"/>
    </row>
    <row r="29" spans="1:15" ht="18.75" x14ac:dyDescent="0.3">
      <c r="A29" s="165" t="s">
        <v>123</v>
      </c>
      <c r="B29" s="166"/>
      <c r="C29" s="166"/>
      <c r="D29" s="167"/>
      <c r="E29" s="4"/>
      <c r="F29" s="182" t="s">
        <v>126</v>
      </c>
      <c r="G29" s="182"/>
      <c r="H29" s="182"/>
      <c r="I29" s="183">
        <v>99910</v>
      </c>
      <c r="J29" s="183"/>
      <c r="K29" s="4"/>
      <c r="L29" s="4"/>
    </row>
    <row r="30" spans="1:15" ht="18.75" x14ac:dyDescent="0.3">
      <c r="A30" s="116"/>
      <c r="B30" s="117"/>
      <c r="C30" s="117"/>
      <c r="D30" s="118"/>
      <c r="E30" s="4"/>
      <c r="F30" s="174" t="s">
        <v>173</v>
      </c>
      <c r="G30" s="175"/>
      <c r="H30" s="176"/>
      <c r="I30" s="168">
        <v>132750</v>
      </c>
      <c r="J30" s="169"/>
      <c r="K30" s="4"/>
      <c r="L30" s="4"/>
    </row>
    <row r="31" spans="1:15" ht="18.75" x14ac:dyDescent="0.3">
      <c r="A31" s="67">
        <v>1</v>
      </c>
      <c r="B31" s="68" t="s">
        <v>118</v>
      </c>
      <c r="C31" s="168">
        <v>45900</v>
      </c>
      <c r="D31" s="169"/>
      <c r="E31" s="4"/>
      <c r="F31" s="187" t="s">
        <v>127</v>
      </c>
      <c r="G31" s="187"/>
      <c r="H31" s="187"/>
      <c r="I31" s="171">
        <v>-115300</v>
      </c>
      <c r="J31" s="171"/>
      <c r="K31" s="4"/>
      <c r="L31" s="4"/>
    </row>
    <row r="32" spans="1:15" ht="18.75" x14ac:dyDescent="0.3">
      <c r="A32" s="67">
        <v>2</v>
      </c>
      <c r="B32" s="68" t="s">
        <v>119</v>
      </c>
      <c r="C32" s="168">
        <v>45900</v>
      </c>
      <c r="D32" s="169"/>
      <c r="E32" s="4"/>
      <c r="F32" s="188" t="s">
        <v>128</v>
      </c>
      <c r="G32" s="188"/>
      <c r="H32" s="188"/>
      <c r="I32" s="172">
        <f>SUM(I29:J31)</f>
        <v>117360</v>
      </c>
      <c r="J32" s="173"/>
      <c r="K32" s="4"/>
      <c r="L32" s="4"/>
    </row>
    <row r="33" spans="1:12" ht="18.75" x14ac:dyDescent="0.3">
      <c r="A33" s="67">
        <v>3</v>
      </c>
      <c r="B33" s="68" t="s">
        <v>120</v>
      </c>
      <c r="C33" s="168">
        <v>45900</v>
      </c>
      <c r="D33" s="169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67">
        <v>4</v>
      </c>
      <c r="B34" s="68" t="s">
        <v>121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162" t="s">
        <v>122</v>
      </c>
      <c r="B35" s="162"/>
      <c r="C35" s="163">
        <f>SUM(C31:D34)</f>
        <v>183600</v>
      </c>
      <c r="D35" s="164"/>
    </row>
  </sheetData>
  <mergeCells count="31">
    <mergeCell ref="C33:D33"/>
    <mergeCell ref="C34:D34"/>
    <mergeCell ref="A35:B35"/>
    <mergeCell ref="C35:D35"/>
    <mergeCell ref="F30:H30"/>
    <mergeCell ref="C31:D31"/>
    <mergeCell ref="F31:H31"/>
    <mergeCell ref="I31:J31"/>
    <mergeCell ref="C32:D32"/>
    <mergeCell ref="F32:H32"/>
    <mergeCell ref="I32:J32"/>
    <mergeCell ref="E28:L28"/>
    <mergeCell ref="A29:D29"/>
    <mergeCell ref="F29:H29"/>
    <mergeCell ref="I29:J29"/>
    <mergeCell ref="I30:J30"/>
    <mergeCell ref="N15:O15"/>
    <mergeCell ref="A23:D23"/>
    <mergeCell ref="A25:I25"/>
    <mergeCell ref="A26:I26"/>
    <mergeCell ref="A27:L27"/>
    <mergeCell ref="A24:I24"/>
    <mergeCell ref="F9:L9"/>
    <mergeCell ref="A11:L11"/>
    <mergeCell ref="A12:L12"/>
    <mergeCell ref="K13:L1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7"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181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122"/>
      <c r="I4" s="122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122"/>
    </row>
    <row r="7" spans="1:16" ht="13.5" customHeight="1" x14ac:dyDescent="0.3">
      <c r="A7" s="3" t="s">
        <v>12</v>
      </c>
      <c r="D7" s="122" t="s">
        <v>21</v>
      </c>
      <c r="E7" s="122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122"/>
      <c r="E8" s="122"/>
      <c r="F8" s="124"/>
      <c r="G8" s="124"/>
      <c r="H8" s="124"/>
      <c r="I8" s="124"/>
      <c r="J8" s="124"/>
      <c r="K8" s="124"/>
      <c r="L8" s="124"/>
    </row>
    <row r="9" spans="1:16" ht="13.5" customHeight="1" x14ac:dyDescent="0.3">
      <c r="A9" s="3"/>
      <c r="D9" s="122"/>
      <c r="E9" s="122"/>
      <c r="F9" s="143" t="s">
        <v>112</v>
      </c>
      <c r="G9" s="143"/>
      <c r="H9" s="143"/>
      <c r="I9" s="143"/>
      <c r="J9" s="143"/>
      <c r="K9" s="143"/>
      <c r="L9" s="143"/>
    </row>
    <row r="10" spans="1:16" ht="3" customHeight="1" x14ac:dyDescent="0.3">
      <c r="A10" s="3"/>
      <c r="D10" s="122"/>
      <c r="E10" s="122"/>
      <c r="F10" s="122"/>
      <c r="G10" s="122"/>
      <c r="H10" s="122"/>
      <c r="I10" s="122"/>
      <c r="J10" s="122"/>
      <c r="K10" s="125"/>
      <c r="L10" s="125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126">
        <v>2</v>
      </c>
      <c r="D15" s="11" t="s">
        <v>81</v>
      </c>
      <c r="E15" s="10">
        <v>17500</v>
      </c>
      <c r="F15" s="10">
        <v>21000</v>
      </c>
      <c r="G15" s="10">
        <v>3500</v>
      </c>
      <c r="H15" s="10"/>
      <c r="I15" s="10">
        <v>17500</v>
      </c>
      <c r="J15" s="127">
        <f>H15+I15</f>
        <v>17500</v>
      </c>
      <c r="K15" s="6"/>
      <c r="L15" s="9" t="s">
        <v>183</v>
      </c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126">
        <v>3</v>
      </c>
      <c r="D16" s="48" t="s">
        <v>79</v>
      </c>
      <c r="E16" s="10">
        <v>20000</v>
      </c>
      <c r="F16" s="10"/>
      <c r="G16" s="10"/>
      <c r="H16" s="127">
        <v>20000</v>
      </c>
      <c r="I16" s="10"/>
      <c r="J16" s="136">
        <f t="shared" ref="J16:J22" si="0">H16+I16</f>
        <v>20000</v>
      </c>
      <c r="K16" s="6" t="s">
        <v>184</v>
      </c>
      <c r="L16" s="27" t="s">
        <v>66</v>
      </c>
      <c r="N16" s="25"/>
    </row>
    <row r="17" spans="1:15" ht="15.75" customHeight="1" x14ac:dyDescent="0.3">
      <c r="A17" s="1">
        <v>3</v>
      </c>
      <c r="B17" s="16" t="s">
        <v>26</v>
      </c>
      <c r="C17" s="126">
        <v>4</v>
      </c>
      <c r="D17" s="48" t="s">
        <v>80</v>
      </c>
      <c r="E17" s="10">
        <v>25000</v>
      </c>
      <c r="F17" s="10"/>
      <c r="G17" s="10"/>
      <c r="H17" s="127">
        <v>25000</v>
      </c>
      <c r="I17" s="10"/>
      <c r="J17" s="136">
        <f t="shared" si="0"/>
        <v>25000</v>
      </c>
      <c r="K17" s="6" t="s">
        <v>184</v>
      </c>
      <c r="L17" s="27" t="s">
        <v>66</v>
      </c>
      <c r="O17" s="25"/>
    </row>
    <row r="18" spans="1:15" ht="18.75" x14ac:dyDescent="0.3">
      <c r="A18" s="1">
        <v>4</v>
      </c>
      <c r="B18" s="16" t="s">
        <v>26</v>
      </c>
      <c r="C18" s="126">
        <v>5</v>
      </c>
      <c r="D18" s="48" t="s">
        <v>82</v>
      </c>
      <c r="E18" s="10">
        <v>25000</v>
      </c>
      <c r="F18" s="10">
        <v>5000</v>
      </c>
      <c r="G18" s="10">
        <v>5000</v>
      </c>
      <c r="H18" s="127">
        <v>25000</v>
      </c>
      <c r="I18" s="10"/>
      <c r="J18" s="136">
        <f t="shared" si="0"/>
        <v>25000</v>
      </c>
      <c r="K18" s="6" t="s">
        <v>185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126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27">
        <v>25000</v>
      </c>
      <c r="I19" s="10"/>
      <c r="J19" s="136">
        <f t="shared" si="0"/>
        <v>25000</v>
      </c>
      <c r="K19" s="6" t="s">
        <v>186</v>
      </c>
      <c r="L19" s="27" t="s">
        <v>191</v>
      </c>
    </row>
    <row r="20" spans="1:15" ht="15.75" customHeight="1" x14ac:dyDescent="0.3">
      <c r="A20" s="1">
        <v>6</v>
      </c>
      <c r="B20" s="16" t="s">
        <v>31</v>
      </c>
      <c r="C20" s="126">
        <v>7</v>
      </c>
      <c r="D20" s="48" t="s">
        <v>85</v>
      </c>
      <c r="E20" s="10">
        <v>17500</v>
      </c>
      <c r="F20" s="10">
        <v>24500</v>
      </c>
      <c r="G20" s="10">
        <v>7000</v>
      </c>
      <c r="H20" s="127">
        <v>17500</v>
      </c>
      <c r="I20" s="10"/>
      <c r="J20" s="136">
        <f t="shared" si="0"/>
        <v>17500</v>
      </c>
      <c r="K20" s="6" t="s">
        <v>187</v>
      </c>
      <c r="L20" s="27" t="s">
        <v>191</v>
      </c>
      <c r="N20" s="25"/>
    </row>
    <row r="21" spans="1:15" ht="18.75" x14ac:dyDescent="0.3">
      <c r="A21" s="1">
        <v>7</v>
      </c>
      <c r="B21" s="16" t="s">
        <v>33</v>
      </c>
      <c r="C21" s="126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27">
        <v>20000</v>
      </c>
      <c r="I21" s="10"/>
      <c r="J21" s="136">
        <f t="shared" si="0"/>
        <v>20000</v>
      </c>
      <c r="K21" s="6" t="s">
        <v>188</v>
      </c>
      <c r="L21" s="27" t="s">
        <v>146</v>
      </c>
    </row>
    <row r="22" spans="1:15" ht="18.75" x14ac:dyDescent="0.3">
      <c r="A22" s="1">
        <v>8</v>
      </c>
      <c r="B22" s="14" t="s">
        <v>40</v>
      </c>
      <c r="C22" s="126">
        <v>9</v>
      </c>
      <c r="D22" s="28" t="s">
        <v>86</v>
      </c>
      <c r="E22" s="10">
        <v>15000</v>
      </c>
      <c r="F22" s="10"/>
      <c r="G22" s="12"/>
      <c r="H22" s="127">
        <v>15000</v>
      </c>
      <c r="I22" s="10"/>
      <c r="J22" s="136">
        <f t="shared" si="0"/>
        <v>15000</v>
      </c>
      <c r="K22" s="6" t="s">
        <v>189</v>
      </c>
      <c r="L22" s="27" t="s">
        <v>191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G23" si="1">SUM(E15:E22)</f>
        <v>165000</v>
      </c>
      <c r="F23" s="26">
        <f t="shared" si="1"/>
        <v>102500</v>
      </c>
      <c r="G23" s="26">
        <f t="shared" si="1"/>
        <v>22500</v>
      </c>
      <c r="H23" s="26">
        <f>SUM(H15:H22)</f>
        <v>147500</v>
      </c>
      <c r="I23" s="26">
        <f t="shared" ref="I23:J23" si="2">SUM(I15:I22)</f>
        <v>17500</v>
      </c>
      <c r="J23" s="26">
        <f t="shared" si="2"/>
        <v>165000</v>
      </c>
      <c r="K23" s="6" t="s">
        <v>190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27">
        <f>-J23*0.1</f>
        <v>-16500</v>
      </c>
      <c r="K24" s="21"/>
      <c r="L24" s="22"/>
    </row>
    <row r="25" spans="1:15" ht="18.75" x14ac:dyDescent="0.25">
      <c r="A25" s="149" t="s">
        <v>145</v>
      </c>
      <c r="B25" s="150"/>
      <c r="C25" s="150"/>
      <c r="D25" s="150"/>
      <c r="E25" s="150"/>
      <c r="F25" s="150"/>
      <c r="G25" s="150"/>
      <c r="H25" s="150"/>
      <c r="I25" s="151"/>
      <c r="J25" s="127"/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127">
        <f>SUM(J23:J25)</f>
        <v>148500</v>
      </c>
      <c r="K26" s="21"/>
      <c r="L26" s="22"/>
    </row>
    <row r="27" spans="1:15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5" ht="18.75" x14ac:dyDescent="0.3">
      <c r="A28" s="1">
        <v>5</v>
      </c>
      <c r="B28" s="16" t="s">
        <v>30</v>
      </c>
      <c r="C28" s="126">
        <v>6</v>
      </c>
      <c r="D28" s="48" t="s">
        <v>83</v>
      </c>
      <c r="E28" s="184" t="s">
        <v>130</v>
      </c>
      <c r="F28" s="185"/>
      <c r="G28" s="185"/>
      <c r="H28" s="185"/>
      <c r="I28" s="185"/>
      <c r="J28" s="185"/>
      <c r="K28" s="185"/>
      <c r="L28" s="186"/>
    </row>
    <row r="29" spans="1:15" ht="18.75" x14ac:dyDescent="0.3">
      <c r="A29" s="165" t="s">
        <v>123</v>
      </c>
      <c r="B29" s="166"/>
      <c r="C29" s="166"/>
      <c r="D29" s="167"/>
      <c r="E29" s="4"/>
      <c r="F29" s="182" t="s">
        <v>126</v>
      </c>
      <c r="G29" s="182"/>
      <c r="H29" s="182"/>
      <c r="I29" s="183">
        <v>117360</v>
      </c>
      <c r="J29" s="183"/>
      <c r="K29" s="4"/>
      <c r="L29" s="4"/>
    </row>
    <row r="30" spans="1:15" ht="18.75" x14ac:dyDescent="0.3">
      <c r="A30" s="128"/>
      <c r="B30" s="129"/>
      <c r="C30" s="129"/>
      <c r="D30" s="130"/>
      <c r="E30" s="4"/>
      <c r="F30" s="174" t="s">
        <v>200</v>
      </c>
      <c r="G30" s="175"/>
      <c r="H30" s="176"/>
      <c r="I30" s="168">
        <v>148500</v>
      </c>
      <c r="J30" s="169"/>
      <c r="K30" s="4"/>
      <c r="L30" s="4"/>
    </row>
    <row r="31" spans="1:15" ht="18.75" x14ac:dyDescent="0.3">
      <c r="A31" s="67">
        <v>1</v>
      </c>
      <c r="B31" s="68" t="s">
        <v>118</v>
      </c>
      <c r="C31" s="168">
        <v>45900</v>
      </c>
      <c r="D31" s="169"/>
      <c r="E31" s="4"/>
      <c r="F31" s="187" t="s">
        <v>127</v>
      </c>
      <c r="G31" s="187"/>
      <c r="H31" s="187"/>
      <c r="I31" s="168">
        <v>-165299</v>
      </c>
      <c r="J31" s="169"/>
      <c r="K31" s="4"/>
      <c r="L31" s="4"/>
    </row>
    <row r="32" spans="1:15" ht="18.75" x14ac:dyDescent="0.3">
      <c r="A32" s="67">
        <v>2</v>
      </c>
      <c r="B32" s="68" t="s">
        <v>119</v>
      </c>
      <c r="C32" s="168">
        <v>45900</v>
      </c>
      <c r="D32" s="169"/>
      <c r="E32" s="4"/>
      <c r="F32" s="188" t="s">
        <v>128</v>
      </c>
      <c r="G32" s="188"/>
      <c r="H32" s="188"/>
      <c r="I32" s="172">
        <f>SUM(I29:J31)</f>
        <v>100561</v>
      </c>
      <c r="J32" s="173"/>
      <c r="K32" s="4"/>
      <c r="L32" s="4"/>
    </row>
    <row r="33" spans="1:12" ht="18.75" x14ac:dyDescent="0.3">
      <c r="A33" s="67">
        <v>3</v>
      </c>
      <c r="B33" s="68" t="s">
        <v>120</v>
      </c>
      <c r="C33" s="168">
        <v>45900</v>
      </c>
      <c r="D33" s="169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67">
        <v>4</v>
      </c>
      <c r="B34" s="68" t="s">
        <v>121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162" t="s">
        <v>122</v>
      </c>
      <c r="B35" s="162"/>
      <c r="C35" s="163">
        <f>SUM(C31:D34)</f>
        <v>183600</v>
      </c>
      <c r="D35" s="164"/>
    </row>
  </sheetData>
  <mergeCells count="31">
    <mergeCell ref="C33:D33"/>
    <mergeCell ref="C34:D34"/>
    <mergeCell ref="A35:B35"/>
    <mergeCell ref="C35:D35"/>
    <mergeCell ref="F30:H30"/>
    <mergeCell ref="C31:D31"/>
    <mergeCell ref="F31:H31"/>
    <mergeCell ref="I31:J31"/>
    <mergeCell ref="C32:D32"/>
    <mergeCell ref="F32:H32"/>
    <mergeCell ref="I32:J32"/>
    <mergeCell ref="E28:L28"/>
    <mergeCell ref="A29:D29"/>
    <mergeCell ref="F29:H29"/>
    <mergeCell ref="I29:J29"/>
    <mergeCell ref="I30:J30"/>
    <mergeCell ref="N15:O15"/>
    <mergeCell ref="A23:D23"/>
    <mergeCell ref="A25:I25"/>
    <mergeCell ref="A26:I26"/>
    <mergeCell ref="A27:L27"/>
    <mergeCell ref="A24:I24"/>
    <mergeCell ref="F9:L9"/>
    <mergeCell ref="A11:L11"/>
    <mergeCell ref="A12:L12"/>
    <mergeCell ref="K13:L1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4" zoomScaleNormal="100" workbookViewId="0">
      <selection activeCell="B9" sqref="B9:L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192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131"/>
      <c r="I4" s="131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131"/>
    </row>
    <row r="7" spans="1:16" ht="13.5" customHeight="1" x14ac:dyDescent="0.3">
      <c r="A7" s="3" t="s">
        <v>12</v>
      </c>
      <c r="D7" s="131" t="s">
        <v>21</v>
      </c>
      <c r="E7" s="131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131"/>
      <c r="E8" s="131"/>
      <c r="F8" s="133"/>
      <c r="G8" s="133"/>
      <c r="H8" s="133"/>
      <c r="I8" s="133"/>
      <c r="J8" s="133"/>
      <c r="K8" s="133"/>
      <c r="L8" s="133"/>
    </row>
    <row r="9" spans="1:16" ht="13.5" customHeight="1" x14ac:dyDescent="0.3">
      <c r="A9" s="3"/>
      <c r="B9" s="159" t="s">
        <v>202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</row>
    <row r="10" spans="1:16" ht="3" customHeight="1" x14ac:dyDescent="0.3">
      <c r="A10" s="3"/>
      <c r="D10" s="131"/>
      <c r="E10" s="131"/>
      <c r="F10" s="131"/>
      <c r="G10" s="131"/>
      <c r="H10" s="131"/>
      <c r="I10" s="131"/>
      <c r="J10" s="131"/>
      <c r="K10" s="134"/>
      <c r="L10" s="134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135">
        <v>2</v>
      </c>
      <c r="D15" s="11" t="s">
        <v>81</v>
      </c>
      <c r="E15" s="10">
        <v>17500</v>
      </c>
      <c r="F15" s="10">
        <v>22750</v>
      </c>
      <c r="G15" s="10">
        <v>5250</v>
      </c>
      <c r="H15" s="10"/>
      <c r="I15" s="10">
        <v>17500</v>
      </c>
      <c r="J15" s="136">
        <f>H15+I15</f>
        <v>17500</v>
      </c>
      <c r="K15" s="6"/>
      <c r="L15" s="9" t="s">
        <v>193</v>
      </c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135">
        <v>3</v>
      </c>
      <c r="D16" s="48" t="s">
        <v>79</v>
      </c>
      <c r="E16" s="10">
        <v>20000</v>
      </c>
      <c r="F16" s="10"/>
      <c r="G16" s="10"/>
      <c r="H16" s="136">
        <v>20000</v>
      </c>
      <c r="I16" s="10"/>
      <c r="J16" s="136">
        <f t="shared" ref="J16:J22" si="0">H16+I16</f>
        <v>20000</v>
      </c>
      <c r="K16" s="6" t="s">
        <v>195</v>
      </c>
      <c r="L16" s="27" t="s">
        <v>146</v>
      </c>
      <c r="N16" s="25"/>
    </row>
    <row r="17" spans="1:15" ht="15.75" customHeight="1" x14ac:dyDescent="0.3">
      <c r="A17" s="1">
        <v>3</v>
      </c>
      <c r="B17" s="16" t="s">
        <v>26</v>
      </c>
      <c r="C17" s="135">
        <v>4</v>
      </c>
      <c r="D17" s="48" t="s">
        <v>80</v>
      </c>
      <c r="E17" s="10">
        <v>25000</v>
      </c>
      <c r="F17" s="10"/>
      <c r="G17" s="10"/>
      <c r="H17" s="136">
        <v>25000</v>
      </c>
      <c r="I17" s="10"/>
      <c r="J17" s="136">
        <f t="shared" si="0"/>
        <v>25000</v>
      </c>
      <c r="K17" s="6" t="s">
        <v>194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35">
        <v>5</v>
      </c>
      <c r="D18" s="48" t="s">
        <v>82</v>
      </c>
      <c r="E18" s="10">
        <v>25000</v>
      </c>
      <c r="F18" s="10">
        <v>7500</v>
      </c>
      <c r="G18" s="10">
        <v>7500</v>
      </c>
      <c r="H18" s="136">
        <v>25000</v>
      </c>
      <c r="I18" s="10"/>
      <c r="J18" s="136">
        <f t="shared" si="0"/>
        <v>25000</v>
      </c>
      <c r="K18" s="6" t="s">
        <v>196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135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36">
        <v>25000</v>
      </c>
      <c r="I19" s="10"/>
      <c r="J19" s="136">
        <f t="shared" si="0"/>
        <v>25000</v>
      </c>
      <c r="K19" s="6" t="s">
        <v>195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35">
        <v>7</v>
      </c>
      <c r="D20" s="48" t="s">
        <v>85</v>
      </c>
      <c r="E20" s="10">
        <v>17500</v>
      </c>
      <c r="F20" s="10">
        <v>24500</v>
      </c>
      <c r="G20" s="10">
        <v>7000</v>
      </c>
      <c r="H20" s="136">
        <v>17500</v>
      </c>
      <c r="I20" s="10"/>
      <c r="J20" s="136">
        <f t="shared" si="0"/>
        <v>17500</v>
      </c>
      <c r="K20" s="6" t="s">
        <v>197</v>
      </c>
      <c r="L20" s="27" t="s">
        <v>146</v>
      </c>
      <c r="N20" s="25"/>
    </row>
    <row r="21" spans="1:15" ht="18.75" x14ac:dyDescent="0.3">
      <c r="A21" s="1">
        <v>7</v>
      </c>
      <c r="B21" s="16" t="s">
        <v>33</v>
      </c>
      <c r="C21" s="135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36"/>
      <c r="I21" s="10"/>
      <c r="J21" s="136">
        <f t="shared" si="0"/>
        <v>0</v>
      </c>
      <c r="K21" s="6"/>
      <c r="L21" s="45" t="s">
        <v>199</v>
      </c>
    </row>
    <row r="22" spans="1:15" ht="18.75" x14ac:dyDescent="0.3">
      <c r="A22" s="1">
        <v>8</v>
      </c>
      <c r="B22" s="14" t="s">
        <v>40</v>
      </c>
      <c r="C22" s="135">
        <v>9</v>
      </c>
      <c r="D22" s="28" t="s">
        <v>86</v>
      </c>
      <c r="E22" s="10">
        <v>15000</v>
      </c>
      <c r="F22" s="10">
        <v>1500</v>
      </c>
      <c r="G22" s="12">
        <v>1500</v>
      </c>
      <c r="H22" s="136">
        <v>15000</v>
      </c>
      <c r="I22" s="10"/>
      <c r="J22" s="136">
        <f t="shared" si="0"/>
        <v>15000</v>
      </c>
      <c r="K22" s="6" t="s">
        <v>198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G23" si="1">SUM(E15:E22)</f>
        <v>165000</v>
      </c>
      <c r="F23" s="26">
        <f t="shared" si="1"/>
        <v>108250</v>
      </c>
      <c r="G23" s="26">
        <f t="shared" si="1"/>
        <v>28250</v>
      </c>
      <c r="H23" s="140">
        <f>SUM(H15:H22)</f>
        <v>127500</v>
      </c>
      <c r="I23" s="24">
        <f t="shared" ref="I23" si="2">SUM(I15:I22)</f>
        <v>17500</v>
      </c>
      <c r="J23" s="140">
        <f>SUM(J15:J22)</f>
        <v>145000</v>
      </c>
      <c r="K23" s="6" t="s">
        <v>201</v>
      </c>
      <c r="L23" s="54"/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36">
        <f>-J23*0.1</f>
        <v>-14500</v>
      </c>
      <c r="K24" s="21"/>
      <c r="L24" s="22"/>
    </row>
    <row r="25" spans="1:15" ht="18.75" x14ac:dyDescent="0.25">
      <c r="A25" s="148" t="s">
        <v>17</v>
      </c>
      <c r="B25" s="148"/>
      <c r="C25" s="148"/>
      <c r="D25" s="148"/>
      <c r="E25" s="148"/>
      <c r="F25" s="148"/>
      <c r="G25" s="148"/>
      <c r="H25" s="148"/>
      <c r="I25" s="148"/>
      <c r="J25" s="141">
        <f>SUM(J23:J24)</f>
        <v>130500</v>
      </c>
      <c r="K25" s="21"/>
      <c r="L25" s="22"/>
    </row>
    <row r="26" spans="1:15" x14ac:dyDescent="0.25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</row>
    <row r="27" spans="1:15" ht="18.75" x14ac:dyDescent="0.3">
      <c r="A27" s="1">
        <v>5</v>
      </c>
      <c r="B27" s="16" t="s">
        <v>30</v>
      </c>
      <c r="C27" s="135">
        <v>6</v>
      </c>
      <c r="D27" s="48" t="s">
        <v>83</v>
      </c>
      <c r="E27" s="184" t="s">
        <v>130</v>
      </c>
      <c r="F27" s="185"/>
      <c r="G27" s="185"/>
      <c r="H27" s="185"/>
      <c r="I27" s="185"/>
      <c r="J27" s="185"/>
      <c r="K27" s="185"/>
      <c r="L27" s="186"/>
    </row>
    <row r="28" spans="1:15" ht="18.75" customHeight="1" x14ac:dyDescent="0.25">
      <c r="A28" s="191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</row>
    <row r="29" spans="1:15" ht="18.75" x14ac:dyDescent="0.3">
      <c r="A29" s="165" t="s">
        <v>123</v>
      </c>
      <c r="B29" s="166"/>
      <c r="C29" s="166"/>
      <c r="D29" s="167"/>
      <c r="E29" s="4"/>
      <c r="F29" s="182" t="s">
        <v>126</v>
      </c>
      <c r="G29" s="182"/>
      <c r="H29" s="182"/>
      <c r="I29" s="183">
        <v>215760</v>
      </c>
      <c r="J29" s="183"/>
      <c r="K29" s="4"/>
      <c r="L29" s="4"/>
    </row>
    <row r="30" spans="1:15" ht="18.75" x14ac:dyDescent="0.3">
      <c r="A30" s="137"/>
      <c r="B30" s="138"/>
      <c r="C30" s="138"/>
      <c r="D30" s="139"/>
      <c r="E30" s="4"/>
      <c r="F30" s="197"/>
      <c r="G30" s="197"/>
      <c r="H30" s="197"/>
      <c r="I30" s="193"/>
      <c r="J30" s="193"/>
      <c r="K30" s="4"/>
      <c r="L30" s="4"/>
    </row>
    <row r="31" spans="1:15" ht="18.75" x14ac:dyDescent="0.3">
      <c r="A31" s="67">
        <v>1</v>
      </c>
      <c r="B31" s="68" t="s">
        <v>118</v>
      </c>
      <c r="C31" s="168">
        <v>45900</v>
      </c>
      <c r="D31" s="169"/>
      <c r="E31" s="4"/>
      <c r="F31" s="197"/>
      <c r="G31" s="197"/>
      <c r="H31" s="197"/>
      <c r="I31" s="193"/>
      <c r="J31" s="193"/>
      <c r="K31" s="4"/>
      <c r="L31" s="4"/>
    </row>
    <row r="32" spans="1:15" ht="18.75" x14ac:dyDescent="0.3">
      <c r="A32" s="67">
        <v>2</v>
      </c>
      <c r="B32" s="68" t="s">
        <v>119</v>
      </c>
      <c r="C32" s="168">
        <v>45900</v>
      </c>
      <c r="D32" s="169"/>
      <c r="E32" s="4"/>
      <c r="F32" s="194"/>
      <c r="G32" s="194"/>
      <c r="H32" s="194"/>
      <c r="I32" s="195"/>
      <c r="J32" s="196"/>
      <c r="K32" s="4"/>
      <c r="L32" s="4"/>
    </row>
    <row r="33" spans="1:12" ht="18.75" x14ac:dyDescent="0.3">
      <c r="A33" s="67">
        <v>3</v>
      </c>
      <c r="B33" s="68" t="s">
        <v>120</v>
      </c>
      <c r="C33" s="168">
        <v>45900</v>
      </c>
      <c r="D33" s="169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67">
        <v>4</v>
      </c>
      <c r="B34" s="68" t="s">
        <v>121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162" t="s">
        <v>122</v>
      </c>
      <c r="B35" s="162"/>
      <c r="C35" s="163">
        <f>SUM(C31:D34)</f>
        <v>183600</v>
      </c>
      <c r="D35" s="164"/>
    </row>
  </sheetData>
  <mergeCells count="31">
    <mergeCell ref="C33:D33"/>
    <mergeCell ref="C34:D34"/>
    <mergeCell ref="A35:B35"/>
    <mergeCell ref="C35:D35"/>
    <mergeCell ref="F30:H30"/>
    <mergeCell ref="C31:D31"/>
    <mergeCell ref="F31:H31"/>
    <mergeCell ref="I31:J31"/>
    <mergeCell ref="C32:D32"/>
    <mergeCell ref="F32:H32"/>
    <mergeCell ref="I32:J32"/>
    <mergeCell ref="E27:L27"/>
    <mergeCell ref="A29:D29"/>
    <mergeCell ref="F29:H29"/>
    <mergeCell ref="I29:J29"/>
    <mergeCell ref="I30:J30"/>
    <mergeCell ref="N15:O15"/>
    <mergeCell ref="A23:D23"/>
    <mergeCell ref="A25:I25"/>
    <mergeCell ref="A26:L26"/>
    <mergeCell ref="A24:I24"/>
    <mergeCell ref="A1:L1"/>
    <mergeCell ref="A3:G3"/>
    <mergeCell ref="H3:L3"/>
    <mergeCell ref="J6:K6"/>
    <mergeCell ref="F7:L7"/>
    <mergeCell ref="A11:L11"/>
    <mergeCell ref="A12:L12"/>
    <mergeCell ref="K13:L13"/>
    <mergeCell ref="A28:L28"/>
    <mergeCell ref="B9:L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4" ht="21" x14ac:dyDescent="0.25">
      <c r="A1" s="156" t="s">
        <v>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37"/>
      <c r="I4" s="37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37"/>
    </row>
    <row r="7" spans="1:14" ht="13.5" customHeight="1" x14ac:dyDescent="0.3">
      <c r="A7" s="3" t="s">
        <v>12</v>
      </c>
      <c r="D7" s="37" t="s">
        <v>21</v>
      </c>
      <c r="E7" s="37"/>
      <c r="F7" s="159" t="s">
        <v>22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37"/>
      <c r="E8" s="37"/>
      <c r="F8" s="40"/>
      <c r="G8" s="40"/>
      <c r="H8" s="40"/>
      <c r="I8" s="40"/>
      <c r="J8" s="40"/>
      <c r="K8" s="40"/>
      <c r="L8" s="40"/>
    </row>
    <row r="9" spans="1:14" ht="13.5" customHeight="1" x14ac:dyDescent="0.3">
      <c r="A9" s="3"/>
      <c r="D9" s="37"/>
      <c r="E9" s="37"/>
      <c r="F9" s="143" t="s">
        <v>23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37"/>
      <c r="E10" s="37"/>
      <c r="F10" s="37"/>
      <c r="G10" s="37"/>
      <c r="H10" s="37"/>
      <c r="I10" s="37"/>
      <c r="J10" s="37"/>
      <c r="K10" s="38"/>
      <c r="L10" s="38"/>
    </row>
    <row r="11" spans="1:14" ht="18.75" customHeight="1" x14ac:dyDescent="0.3">
      <c r="A11" s="143" t="s">
        <v>39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25</v>
      </c>
      <c r="E15" s="10">
        <v>20000</v>
      </c>
      <c r="F15" s="10">
        <v>31000</v>
      </c>
      <c r="G15" s="10">
        <v>6000</v>
      </c>
      <c r="H15" s="10"/>
      <c r="I15" s="10"/>
      <c r="J15" s="36">
        <f t="shared" ref="J15:J18" si="0">H15+I15</f>
        <v>0</v>
      </c>
      <c r="K15" s="6"/>
      <c r="L15" s="9"/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11" t="s">
        <v>29</v>
      </c>
      <c r="E16" s="10">
        <v>20000</v>
      </c>
      <c r="F16" s="10">
        <v>26000</v>
      </c>
      <c r="G16" s="10">
        <v>6000</v>
      </c>
      <c r="H16" s="10"/>
      <c r="I16" s="10">
        <v>20000</v>
      </c>
      <c r="J16" s="36">
        <f t="shared" si="0"/>
        <v>20000</v>
      </c>
      <c r="K16" s="6"/>
      <c r="L16" s="1" t="s">
        <v>62</v>
      </c>
    </row>
    <row r="17" spans="1:15" ht="15.75" customHeight="1" x14ac:dyDescent="0.3">
      <c r="A17" s="1">
        <v>3</v>
      </c>
      <c r="B17" s="16" t="s">
        <v>26</v>
      </c>
      <c r="C17" s="17">
        <v>4</v>
      </c>
      <c r="D17" s="11" t="s">
        <v>27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68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7">
        <v>5</v>
      </c>
      <c r="D18" s="11" t="s">
        <v>44</v>
      </c>
      <c r="E18" s="10">
        <v>25000</v>
      </c>
      <c r="F18" s="10"/>
      <c r="G18" s="10"/>
      <c r="H18" s="10"/>
      <c r="I18" s="10"/>
      <c r="J18" s="36">
        <f t="shared" si="0"/>
        <v>0</v>
      </c>
      <c r="K18" s="6"/>
      <c r="L18" s="1"/>
    </row>
    <row r="19" spans="1:15" ht="14.25" customHeight="1" x14ac:dyDescent="0.3">
      <c r="A19" s="1">
        <v>5</v>
      </c>
      <c r="B19" s="16" t="s">
        <v>30</v>
      </c>
      <c r="C19" s="17">
        <v>6</v>
      </c>
      <c r="D19" s="11" t="s">
        <v>41</v>
      </c>
      <c r="E19" s="10">
        <v>25000</v>
      </c>
      <c r="F19" s="10">
        <v>30000</v>
      </c>
      <c r="G19" s="10">
        <v>5000</v>
      </c>
      <c r="H19" s="10">
        <v>25000</v>
      </c>
      <c r="I19" s="10"/>
      <c r="J19" s="36">
        <f>H19+I19</f>
        <v>25000</v>
      </c>
      <c r="K19" s="6" t="s">
        <v>65</v>
      </c>
      <c r="L19" s="27" t="s">
        <v>66</v>
      </c>
    </row>
    <row r="20" spans="1:15" ht="15.75" customHeight="1" x14ac:dyDescent="0.3">
      <c r="A20" s="1">
        <v>6</v>
      </c>
      <c r="B20" s="16" t="s">
        <v>31</v>
      </c>
      <c r="C20" s="17">
        <v>7</v>
      </c>
      <c r="D20" s="20" t="s">
        <v>32</v>
      </c>
      <c r="E20" s="10">
        <v>17500</v>
      </c>
      <c r="F20" s="10">
        <v>21000</v>
      </c>
      <c r="G20" s="10">
        <v>3500</v>
      </c>
      <c r="H20" s="10">
        <v>17500</v>
      </c>
      <c r="I20" s="10"/>
      <c r="J20" s="36">
        <f t="shared" ref="J20:J22" si="1">H20+I20</f>
        <v>17500</v>
      </c>
      <c r="K20" s="6" t="s">
        <v>67</v>
      </c>
      <c r="L20" s="1" t="s">
        <v>43</v>
      </c>
    </row>
    <row r="21" spans="1:15" ht="18.75" x14ac:dyDescent="0.3">
      <c r="A21" s="1">
        <v>7</v>
      </c>
      <c r="B21" s="16" t="s">
        <v>33</v>
      </c>
      <c r="C21" s="17">
        <v>8</v>
      </c>
      <c r="D21" s="20" t="s">
        <v>34</v>
      </c>
      <c r="E21" s="10">
        <v>20000</v>
      </c>
      <c r="F21" s="10">
        <v>22000</v>
      </c>
      <c r="G21" s="10">
        <v>2000</v>
      </c>
      <c r="H21" s="10">
        <v>20000</v>
      </c>
      <c r="I21" s="10"/>
      <c r="J21" s="36">
        <f t="shared" si="1"/>
        <v>20000</v>
      </c>
      <c r="K21" s="6" t="s">
        <v>68</v>
      </c>
      <c r="L21" s="1" t="s">
        <v>43</v>
      </c>
    </row>
    <row r="22" spans="1:15" ht="18.75" x14ac:dyDescent="0.3">
      <c r="A22" s="1">
        <v>8</v>
      </c>
      <c r="B22" s="14" t="s">
        <v>40</v>
      </c>
      <c r="C22" s="17">
        <v>9</v>
      </c>
      <c r="D22" s="28" t="s">
        <v>36</v>
      </c>
      <c r="E22" s="10">
        <v>15000</v>
      </c>
      <c r="F22" s="10"/>
      <c r="G22" s="12"/>
      <c r="H22" s="10">
        <v>15000</v>
      </c>
      <c r="I22" s="10"/>
      <c r="J22" s="36">
        <f t="shared" si="1"/>
        <v>15000</v>
      </c>
      <c r="K22" s="6" t="s">
        <v>67</v>
      </c>
      <c r="L22" s="1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 t="shared" ref="F23:G23" si="2">SUM(F15:F22)</f>
        <v>130000</v>
      </c>
      <c r="G23" s="26">
        <f t="shared" si="2"/>
        <v>22500</v>
      </c>
      <c r="H23" s="35">
        <f>SUM(H15:H22)</f>
        <v>102500</v>
      </c>
      <c r="I23" s="26">
        <f t="shared" ref="I23" si="3">SUM(I15:I22)</f>
        <v>20000</v>
      </c>
      <c r="J23" s="35">
        <f>SUM(J15:J22)</f>
        <v>122500</v>
      </c>
      <c r="K23" s="6" t="s">
        <v>69</v>
      </c>
      <c r="L23" s="27" t="s">
        <v>37</v>
      </c>
    </row>
    <row r="24" spans="1:15" ht="15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10">
        <f>-J23*0.1</f>
        <v>-12250</v>
      </c>
      <c r="K24" s="21"/>
      <c r="L24" s="22"/>
    </row>
    <row r="25" spans="1:15" ht="15.75" x14ac:dyDescent="0.25">
      <c r="A25" s="149" t="s">
        <v>58</v>
      </c>
      <c r="B25" s="150"/>
      <c r="C25" s="150"/>
      <c r="D25" s="150"/>
      <c r="E25" s="150"/>
      <c r="F25" s="150"/>
      <c r="G25" s="150"/>
      <c r="H25" s="150"/>
      <c r="I25" s="151"/>
      <c r="J25" s="10"/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35">
        <f>J23+J24</f>
        <v>110250</v>
      </c>
      <c r="K26" s="21"/>
      <c r="L26" s="22"/>
    </row>
    <row r="27" spans="1:15" ht="9" customHeight="1" x14ac:dyDescent="0.25"/>
    <row r="28" spans="1:15" ht="6" customHeight="1" x14ac:dyDescent="0.25">
      <c r="H28" s="25"/>
    </row>
    <row r="29" spans="1:15" x14ac:dyDescent="0.25">
      <c r="H29" s="25"/>
    </row>
    <row r="31" spans="1:15" x14ac:dyDescent="0.25">
      <c r="J31" s="30"/>
    </row>
  </sheetData>
  <mergeCells count="13">
    <mergeCell ref="A25:I25"/>
    <mergeCell ref="A26:I26"/>
    <mergeCell ref="A1:L1"/>
    <mergeCell ref="A3:G3"/>
    <mergeCell ref="H3:L3"/>
    <mergeCell ref="J6:K6"/>
    <mergeCell ref="F7:L7"/>
    <mergeCell ref="F9:L9"/>
    <mergeCell ref="A11:L11"/>
    <mergeCell ref="A12:L12"/>
    <mergeCell ref="K13:L13"/>
    <mergeCell ref="A23:D23"/>
    <mergeCell ref="A24:I24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4" ht="21" x14ac:dyDescent="0.25">
      <c r="A1" s="156" t="s">
        <v>70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41"/>
      <c r="I4" s="41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41"/>
    </row>
    <row r="7" spans="1:14" ht="13.5" customHeight="1" x14ac:dyDescent="0.3">
      <c r="A7" s="3" t="s">
        <v>12</v>
      </c>
      <c r="D7" s="41" t="s">
        <v>21</v>
      </c>
      <c r="E7" s="41"/>
      <c r="F7" s="159" t="s">
        <v>22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41"/>
      <c r="E8" s="41"/>
      <c r="F8" s="43"/>
      <c r="G8" s="43"/>
      <c r="H8" s="43"/>
      <c r="I8" s="43"/>
      <c r="J8" s="43"/>
      <c r="K8" s="43"/>
      <c r="L8" s="43"/>
    </row>
    <row r="9" spans="1:14" ht="13.5" customHeight="1" x14ac:dyDescent="0.3">
      <c r="A9" s="3"/>
      <c r="D9" s="41"/>
      <c r="E9" s="41"/>
      <c r="F9" s="143" t="s">
        <v>23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41"/>
      <c r="E10" s="41"/>
      <c r="F10" s="41"/>
      <c r="G10" s="41"/>
      <c r="H10" s="41"/>
      <c r="I10" s="41"/>
      <c r="J10" s="41"/>
      <c r="K10" s="44"/>
      <c r="L10" s="44"/>
    </row>
    <row r="11" spans="1:14" ht="18.75" customHeight="1" x14ac:dyDescent="0.3">
      <c r="A11" s="143" t="s">
        <v>39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81</v>
      </c>
      <c r="E15" s="10">
        <v>20000</v>
      </c>
      <c r="F15" s="10">
        <v>53000</v>
      </c>
      <c r="G15" s="10">
        <v>8000</v>
      </c>
      <c r="H15" s="10">
        <v>20000</v>
      </c>
      <c r="I15" s="10">
        <v>15000</v>
      </c>
      <c r="J15" s="36">
        <f>H15+I15</f>
        <v>35000</v>
      </c>
      <c r="K15" s="6" t="s">
        <v>88</v>
      </c>
      <c r="L15" s="29" t="s">
        <v>42</v>
      </c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48" t="s">
        <v>79</v>
      </c>
      <c r="E16" s="10">
        <v>20000</v>
      </c>
      <c r="F16" s="10">
        <v>28000</v>
      </c>
      <c r="G16" s="10">
        <v>8000</v>
      </c>
      <c r="H16" s="10">
        <v>20000</v>
      </c>
      <c r="I16" s="10">
        <v>20000</v>
      </c>
      <c r="J16" s="36">
        <f>H16+I16</f>
        <v>40000</v>
      </c>
      <c r="K16" s="49" t="s">
        <v>87</v>
      </c>
      <c r="L16" s="46" t="s">
        <v>72</v>
      </c>
      <c r="N16" s="25"/>
    </row>
    <row r="17" spans="1:15" ht="15.75" customHeight="1" x14ac:dyDescent="0.3">
      <c r="A17" s="1">
        <v>3</v>
      </c>
      <c r="B17" s="16" t="s">
        <v>26</v>
      </c>
      <c r="C17" s="17">
        <v>4</v>
      </c>
      <c r="D17" s="48" t="s">
        <v>80</v>
      </c>
      <c r="E17" s="10">
        <v>25000</v>
      </c>
      <c r="F17" s="10"/>
      <c r="G17" s="10"/>
      <c r="H17" s="10">
        <v>25000</v>
      </c>
      <c r="I17" s="10"/>
      <c r="J17" s="36">
        <f t="shared" ref="J17:J22" si="0">H17+I17</f>
        <v>25000</v>
      </c>
      <c r="K17" s="6" t="s">
        <v>74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7">
        <v>5</v>
      </c>
      <c r="D18" s="48" t="s">
        <v>82</v>
      </c>
      <c r="E18" s="10">
        <v>25000</v>
      </c>
      <c r="F18" s="10">
        <v>27500</v>
      </c>
      <c r="G18" s="10">
        <v>2500</v>
      </c>
      <c r="H18" s="10">
        <v>25000</v>
      </c>
      <c r="I18" s="10">
        <v>25000</v>
      </c>
      <c r="J18" s="36">
        <f t="shared" si="0"/>
        <v>50000</v>
      </c>
      <c r="K18" s="47" t="s">
        <v>78</v>
      </c>
      <c r="L18" s="29" t="s">
        <v>71</v>
      </c>
    </row>
    <row r="19" spans="1:15" ht="14.25" customHeight="1" x14ac:dyDescent="0.3">
      <c r="A19" s="1">
        <v>5</v>
      </c>
      <c r="B19" s="16" t="s">
        <v>30</v>
      </c>
      <c r="C19" s="17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0">
        <v>25000</v>
      </c>
      <c r="I19" s="10"/>
      <c r="J19" s="36">
        <f t="shared" si="0"/>
        <v>25000</v>
      </c>
      <c r="K19" s="6" t="s">
        <v>77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7">
        <v>7</v>
      </c>
      <c r="D20" s="48" t="s">
        <v>85</v>
      </c>
      <c r="E20" s="10">
        <v>17500</v>
      </c>
      <c r="F20" s="10">
        <v>21000</v>
      </c>
      <c r="G20" s="10">
        <v>3500</v>
      </c>
      <c r="H20" s="10">
        <v>17500</v>
      </c>
      <c r="I20" s="10"/>
      <c r="J20" s="36">
        <f t="shared" si="0"/>
        <v>17500</v>
      </c>
      <c r="K20" s="6" t="s">
        <v>76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17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0">
        <v>20000</v>
      </c>
      <c r="I21" s="10"/>
      <c r="J21" s="36">
        <f t="shared" si="0"/>
        <v>20000</v>
      </c>
      <c r="K21" s="6" t="s">
        <v>75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17">
        <v>9</v>
      </c>
      <c r="D22" s="28" t="s">
        <v>86</v>
      </c>
      <c r="E22" s="10">
        <v>15000</v>
      </c>
      <c r="F22" s="10"/>
      <c r="G22" s="12"/>
      <c r="H22" s="10">
        <v>15000</v>
      </c>
      <c r="I22" s="10"/>
      <c r="J22" s="36">
        <f t="shared" si="0"/>
        <v>15000</v>
      </c>
      <c r="K22" s="6" t="s">
        <v>73</v>
      </c>
      <c r="L22" s="27" t="s">
        <v>35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J23" si="1">SUM(E15:E22)</f>
        <v>167500</v>
      </c>
      <c r="F23" s="26">
        <f t="shared" si="1"/>
        <v>181500</v>
      </c>
      <c r="G23" s="26">
        <f t="shared" si="1"/>
        <v>29000</v>
      </c>
      <c r="H23" s="35">
        <f t="shared" si="1"/>
        <v>167500</v>
      </c>
      <c r="I23" s="26">
        <f t="shared" si="1"/>
        <v>60000</v>
      </c>
      <c r="J23" s="35">
        <f t="shared" si="1"/>
        <v>227500</v>
      </c>
      <c r="K23" s="6" t="s">
        <v>89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36">
        <f>-J23*0.1</f>
        <v>-22750</v>
      </c>
      <c r="K24" s="21"/>
      <c r="L24" s="22"/>
    </row>
    <row r="25" spans="1:15" ht="18.75" x14ac:dyDescent="0.25">
      <c r="A25" s="149" t="s">
        <v>58</v>
      </c>
      <c r="B25" s="150"/>
      <c r="C25" s="150"/>
      <c r="D25" s="150"/>
      <c r="E25" s="150"/>
      <c r="F25" s="150"/>
      <c r="G25" s="150"/>
      <c r="H25" s="150"/>
      <c r="I25" s="151"/>
      <c r="J25" s="36">
        <v>-35000</v>
      </c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35">
        <f>J23+J24</f>
        <v>204750</v>
      </c>
      <c r="K26" s="21"/>
      <c r="L26" s="22"/>
    </row>
    <row r="27" spans="1:15" ht="9" customHeight="1" x14ac:dyDescent="0.25"/>
    <row r="28" spans="1:15" ht="6" customHeight="1" x14ac:dyDescent="0.25">
      <c r="H28" s="25"/>
    </row>
    <row r="29" spans="1:15" x14ac:dyDescent="0.25">
      <c r="H29" s="25"/>
    </row>
    <row r="31" spans="1:15" x14ac:dyDescent="0.25">
      <c r="J31" s="30"/>
    </row>
    <row r="33" spans="6:6" x14ac:dyDescent="0.25">
      <c r="F33" s="25"/>
    </row>
  </sheetData>
  <mergeCells count="13">
    <mergeCell ref="A26:I26"/>
    <mergeCell ref="A11:L11"/>
    <mergeCell ref="A12:L12"/>
    <mergeCell ref="K13:L13"/>
    <mergeCell ref="A23:D23"/>
    <mergeCell ref="A24:I24"/>
    <mergeCell ref="A25:I25"/>
    <mergeCell ref="F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Normal="100" workbookViewId="0">
      <selection activeCell="N24" sqref="N24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4" ht="21" x14ac:dyDescent="0.25">
      <c r="A1" s="156" t="s">
        <v>90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50"/>
      <c r="I4" s="50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50"/>
    </row>
    <row r="7" spans="1:14" ht="13.5" customHeight="1" x14ac:dyDescent="0.3">
      <c r="A7" s="3" t="s">
        <v>12</v>
      </c>
      <c r="D7" s="50" t="s">
        <v>21</v>
      </c>
      <c r="E7" s="50"/>
      <c r="F7" s="159" t="s">
        <v>22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50"/>
      <c r="E8" s="50"/>
      <c r="F8" s="53"/>
      <c r="G8" s="53"/>
      <c r="H8" s="53"/>
      <c r="I8" s="53"/>
      <c r="J8" s="53"/>
      <c r="K8" s="53"/>
      <c r="L8" s="53"/>
    </row>
    <row r="9" spans="1:14" ht="13.5" customHeight="1" x14ac:dyDescent="0.3">
      <c r="A9" s="3"/>
      <c r="D9" s="50"/>
      <c r="E9" s="50"/>
      <c r="F9" s="143" t="s">
        <v>23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50"/>
      <c r="E10" s="50"/>
      <c r="F10" s="50"/>
      <c r="G10" s="50"/>
      <c r="H10" s="50"/>
      <c r="I10" s="50"/>
      <c r="J10" s="50"/>
      <c r="K10" s="51"/>
      <c r="L10" s="51"/>
    </row>
    <row r="11" spans="1:14" ht="18.75" customHeight="1" x14ac:dyDescent="0.3">
      <c r="A11" s="143" t="s">
        <v>39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81</v>
      </c>
      <c r="E15" s="10">
        <v>20000</v>
      </c>
      <c r="F15" s="10">
        <v>38000</v>
      </c>
      <c r="G15" s="10">
        <v>8000</v>
      </c>
      <c r="H15" s="10"/>
      <c r="I15" s="10"/>
      <c r="J15" s="36">
        <f t="shared" ref="J15:J21" si="0">H15+I15</f>
        <v>0</v>
      </c>
      <c r="K15" s="6"/>
      <c r="L15" s="29"/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48" t="s">
        <v>79</v>
      </c>
      <c r="E16" s="10">
        <v>20000</v>
      </c>
      <c r="F16" s="10">
        <v>20000</v>
      </c>
      <c r="G16" s="10"/>
      <c r="H16" s="10">
        <v>20000</v>
      </c>
      <c r="I16" s="10">
        <v>10000</v>
      </c>
      <c r="J16" s="36">
        <f t="shared" si="0"/>
        <v>30000</v>
      </c>
      <c r="K16" s="49" t="s">
        <v>94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17">
        <v>4</v>
      </c>
      <c r="D17" s="48" t="s">
        <v>80</v>
      </c>
      <c r="E17" s="10">
        <v>25000</v>
      </c>
      <c r="F17" s="10"/>
      <c r="G17" s="10"/>
      <c r="H17" s="10">
        <v>25000</v>
      </c>
      <c r="I17" s="10"/>
      <c r="J17" s="36">
        <f t="shared" si="0"/>
        <v>25000</v>
      </c>
      <c r="K17" s="6" t="s">
        <v>91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7">
        <v>5</v>
      </c>
      <c r="D18" s="48" t="s">
        <v>82</v>
      </c>
      <c r="E18" s="10">
        <v>25000</v>
      </c>
      <c r="F18" s="10">
        <v>2500</v>
      </c>
      <c r="G18" s="10">
        <v>2500</v>
      </c>
      <c r="H18" s="10">
        <v>25000</v>
      </c>
      <c r="I18" s="10"/>
      <c r="J18" s="36">
        <f t="shared" si="0"/>
        <v>25000</v>
      </c>
      <c r="K18" s="47" t="s">
        <v>95</v>
      </c>
      <c r="L18" s="27" t="s">
        <v>35</v>
      </c>
    </row>
    <row r="19" spans="1:15" ht="14.25" customHeight="1" x14ac:dyDescent="0.3">
      <c r="A19" s="1">
        <v>5</v>
      </c>
      <c r="B19" s="16" t="s">
        <v>30</v>
      </c>
      <c r="C19" s="17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10">
        <v>25000</v>
      </c>
      <c r="I19" s="10"/>
      <c r="J19" s="36">
        <f t="shared" si="0"/>
        <v>25000</v>
      </c>
      <c r="K19" s="6" t="s">
        <v>93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7">
        <v>7</v>
      </c>
      <c r="D20" s="48" t="s">
        <v>85</v>
      </c>
      <c r="E20" s="10">
        <v>17500</v>
      </c>
      <c r="F20" s="10">
        <v>21000</v>
      </c>
      <c r="G20" s="10">
        <v>3500</v>
      </c>
      <c r="H20" s="10">
        <v>17000</v>
      </c>
      <c r="I20" s="10"/>
      <c r="J20" s="36">
        <f t="shared" si="0"/>
        <v>17000</v>
      </c>
      <c r="K20" s="6" t="s">
        <v>97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17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10">
        <v>20000</v>
      </c>
      <c r="I21" s="10"/>
      <c r="J21" s="36">
        <f t="shared" si="0"/>
        <v>20000</v>
      </c>
      <c r="K21" s="6" t="s">
        <v>92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17">
        <v>9</v>
      </c>
      <c r="D22" s="28" t="s">
        <v>86</v>
      </c>
      <c r="E22" s="10">
        <v>15000</v>
      </c>
      <c r="F22" s="10"/>
      <c r="G22" s="12"/>
      <c r="H22" s="10">
        <v>15000</v>
      </c>
      <c r="I22" s="10"/>
      <c r="J22" s="36">
        <f>H22+I22</f>
        <v>15000</v>
      </c>
      <c r="K22" s="6" t="s">
        <v>91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>SUM(F15:F22)</f>
        <v>133500</v>
      </c>
      <c r="G23" s="26">
        <f>SUM(G15:G22)</f>
        <v>21000</v>
      </c>
      <c r="H23" s="35">
        <f>SUM(H15:H22)</f>
        <v>147000</v>
      </c>
      <c r="I23" s="24">
        <f t="shared" ref="I23" si="1">SUM(I15:I22)</f>
        <v>10000</v>
      </c>
      <c r="J23" s="35">
        <f>SUM(J15:J22)</f>
        <v>157000</v>
      </c>
      <c r="K23" s="6" t="s">
        <v>97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36">
        <f>-J23*0.1</f>
        <v>-15700</v>
      </c>
      <c r="K24" s="21"/>
      <c r="L24" s="22"/>
      <c r="N24" s="25"/>
    </row>
    <row r="25" spans="1:15" ht="18.75" x14ac:dyDescent="0.25">
      <c r="A25" s="160" t="s">
        <v>96</v>
      </c>
      <c r="B25" s="160"/>
      <c r="C25" s="160"/>
      <c r="D25" s="160"/>
      <c r="E25" s="160"/>
      <c r="F25" s="160"/>
      <c r="G25" s="160"/>
      <c r="H25" s="160"/>
      <c r="I25" s="161"/>
      <c r="J25" s="36">
        <v>-17900</v>
      </c>
      <c r="K25" s="21"/>
      <c r="L25" s="22"/>
      <c r="N25" s="25"/>
    </row>
    <row r="26" spans="1:15" ht="18.75" x14ac:dyDescent="0.25">
      <c r="A26" s="149" t="s">
        <v>98</v>
      </c>
      <c r="B26" s="150"/>
      <c r="C26" s="150"/>
      <c r="D26" s="150"/>
      <c r="E26" s="150"/>
      <c r="F26" s="150"/>
      <c r="G26" s="150"/>
      <c r="H26" s="150"/>
      <c r="I26" s="151"/>
      <c r="J26" s="36">
        <v>-100000</v>
      </c>
      <c r="K26" s="21"/>
      <c r="L26" s="22"/>
    </row>
    <row r="27" spans="1:15" ht="18.75" x14ac:dyDescent="0.25">
      <c r="A27" s="148" t="s">
        <v>17</v>
      </c>
      <c r="B27" s="148"/>
      <c r="C27" s="148"/>
      <c r="D27" s="148"/>
      <c r="E27" s="148"/>
      <c r="F27" s="148"/>
      <c r="G27" s="148"/>
      <c r="H27" s="148"/>
      <c r="I27" s="148"/>
      <c r="J27" s="36">
        <f>SUM(J23:J26)</f>
        <v>23400</v>
      </c>
      <c r="K27" s="21"/>
      <c r="L27" s="22"/>
    </row>
    <row r="28" spans="1:15" ht="19.5" customHeight="1" x14ac:dyDescent="0.25">
      <c r="H28" s="25"/>
    </row>
    <row r="29" spans="1:15" x14ac:dyDescent="0.25">
      <c r="H29" s="25"/>
    </row>
    <row r="30" spans="1:15" x14ac:dyDescent="0.25">
      <c r="H30" s="25"/>
    </row>
    <row r="31" spans="1:15" x14ac:dyDescent="0.25">
      <c r="J31" s="30"/>
    </row>
    <row r="33" spans="6:6" x14ac:dyDescent="0.25">
      <c r="F33" s="25"/>
    </row>
  </sheetData>
  <mergeCells count="14">
    <mergeCell ref="F9:L9"/>
    <mergeCell ref="A1:L1"/>
    <mergeCell ref="A3:G3"/>
    <mergeCell ref="H3:L3"/>
    <mergeCell ref="J6:K6"/>
    <mergeCell ref="F7:L7"/>
    <mergeCell ref="A25:I25"/>
    <mergeCell ref="A27:I27"/>
    <mergeCell ref="A11:L11"/>
    <mergeCell ref="A12:L12"/>
    <mergeCell ref="K13:L13"/>
    <mergeCell ref="A23:D23"/>
    <mergeCell ref="A24:I24"/>
    <mergeCell ref="A26:I26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4" ht="21" x14ac:dyDescent="0.25">
      <c r="A1" s="156" t="s">
        <v>99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55"/>
      <c r="I4" s="55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55"/>
    </row>
    <row r="7" spans="1:14" ht="13.5" customHeight="1" x14ac:dyDescent="0.3">
      <c r="A7" s="3" t="s">
        <v>12</v>
      </c>
      <c r="D7" s="55" t="s">
        <v>21</v>
      </c>
      <c r="E7" s="55"/>
      <c r="F7" s="159" t="s">
        <v>106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55"/>
      <c r="E8" s="55"/>
      <c r="F8" s="57"/>
      <c r="G8" s="57"/>
      <c r="H8" s="57"/>
      <c r="I8" s="57"/>
      <c r="J8" s="57"/>
      <c r="K8" s="57"/>
      <c r="L8" s="57"/>
    </row>
    <row r="9" spans="1:14" ht="13.5" customHeight="1" x14ac:dyDescent="0.3">
      <c r="A9" s="3"/>
      <c r="D9" s="55"/>
      <c r="E9" s="55"/>
      <c r="F9" s="143" t="s">
        <v>107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55"/>
      <c r="E10" s="55"/>
      <c r="F10" s="55"/>
      <c r="G10" s="55"/>
      <c r="H10" s="55"/>
      <c r="I10" s="55"/>
      <c r="J10" s="55"/>
      <c r="K10" s="58"/>
      <c r="L10" s="58"/>
    </row>
    <row r="11" spans="1:14" ht="18.75" customHeight="1" x14ac:dyDescent="0.3">
      <c r="A11" s="143" t="s">
        <v>39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81</v>
      </c>
      <c r="E15" s="10">
        <v>20000</v>
      </c>
      <c r="F15" s="10">
        <v>60000</v>
      </c>
      <c r="G15" s="10">
        <v>10000</v>
      </c>
      <c r="H15" s="10"/>
      <c r="I15" s="10"/>
      <c r="J15" s="36">
        <f t="shared" ref="J15:J16" si="0">H15+I15</f>
        <v>0</v>
      </c>
      <c r="K15" s="6"/>
      <c r="L15" s="29"/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48" t="s">
        <v>79</v>
      </c>
      <c r="E16" s="10">
        <v>20000</v>
      </c>
      <c r="F16" s="10">
        <v>10000</v>
      </c>
      <c r="G16" s="10"/>
      <c r="H16" s="36">
        <v>20000</v>
      </c>
      <c r="I16" s="10"/>
      <c r="J16" s="36">
        <f t="shared" si="0"/>
        <v>20000</v>
      </c>
      <c r="K16" s="6" t="s">
        <v>104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17">
        <v>4</v>
      </c>
      <c r="D17" s="48" t="s">
        <v>80</v>
      </c>
      <c r="E17" s="10">
        <v>25000</v>
      </c>
      <c r="F17" s="10"/>
      <c r="G17" s="10"/>
      <c r="H17" s="36">
        <v>25000</v>
      </c>
      <c r="I17" s="10"/>
      <c r="J17" s="36">
        <f>H17+I17</f>
        <v>25000</v>
      </c>
      <c r="K17" s="6" t="s">
        <v>101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7">
        <v>5</v>
      </c>
      <c r="D18" s="48" t="s">
        <v>82</v>
      </c>
      <c r="E18" s="10">
        <v>25000</v>
      </c>
      <c r="F18" s="10">
        <v>2500</v>
      </c>
      <c r="G18" s="10">
        <v>2500</v>
      </c>
      <c r="H18" s="36">
        <v>25000</v>
      </c>
      <c r="I18" s="10"/>
      <c r="J18" s="36">
        <f t="shared" ref="J18:J22" si="1">H18+I18</f>
        <v>25000</v>
      </c>
      <c r="K18" s="6" t="s">
        <v>108</v>
      </c>
      <c r="L18" s="27" t="s">
        <v>43</v>
      </c>
    </row>
    <row r="19" spans="1:15" ht="14.25" customHeight="1" x14ac:dyDescent="0.3">
      <c r="A19" s="1">
        <v>5</v>
      </c>
      <c r="B19" s="16" t="s">
        <v>30</v>
      </c>
      <c r="C19" s="17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 t="shared" si="1"/>
        <v>25000</v>
      </c>
      <c r="K19" s="6" t="s">
        <v>102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7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36">
        <v>17500</v>
      </c>
      <c r="I20" s="10"/>
      <c r="J20" s="36">
        <f t="shared" si="1"/>
        <v>17500</v>
      </c>
      <c r="K20" s="6" t="s">
        <v>103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17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36">
        <v>20000</v>
      </c>
      <c r="I21" s="10"/>
      <c r="J21" s="36">
        <f t="shared" si="1"/>
        <v>20000</v>
      </c>
      <c r="K21" s="6" t="s">
        <v>101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17">
        <v>9</v>
      </c>
      <c r="D22" s="28" t="s">
        <v>86</v>
      </c>
      <c r="E22" s="10">
        <v>15000</v>
      </c>
      <c r="F22" s="10"/>
      <c r="G22" s="12"/>
      <c r="H22" s="36">
        <v>15000</v>
      </c>
      <c r="I22" s="10"/>
      <c r="J22" s="36">
        <f t="shared" si="1"/>
        <v>15000</v>
      </c>
      <c r="K22" s="6" t="s">
        <v>102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>SUM(F15:F22)</f>
        <v>147250</v>
      </c>
      <c r="G23" s="26">
        <f>SUM(G15:G22)</f>
        <v>24750</v>
      </c>
      <c r="H23" s="35">
        <f>SUM(H15:H22)</f>
        <v>147500</v>
      </c>
      <c r="I23" s="35">
        <f t="shared" ref="I23:J23" si="2">SUM(I15:I22)</f>
        <v>0</v>
      </c>
      <c r="J23" s="35">
        <f t="shared" si="2"/>
        <v>147500</v>
      </c>
      <c r="K23" s="6" t="s">
        <v>109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36">
        <f>-J23*0.1</f>
        <v>-14750</v>
      </c>
      <c r="K24" s="21"/>
      <c r="L24" s="22"/>
    </row>
    <row r="25" spans="1:15" ht="18.75" x14ac:dyDescent="0.25">
      <c r="A25" s="160" t="s">
        <v>100</v>
      </c>
      <c r="B25" s="160"/>
      <c r="C25" s="160"/>
      <c r="D25" s="160"/>
      <c r="E25" s="160"/>
      <c r="F25" s="160"/>
      <c r="G25" s="160"/>
      <c r="H25" s="160"/>
      <c r="I25" s="161"/>
      <c r="J25" s="36">
        <v>500</v>
      </c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36">
        <f>SUM(J23:J25)</f>
        <v>133250</v>
      </c>
      <c r="K26" s="21"/>
      <c r="L26" s="22"/>
    </row>
    <row r="27" spans="1:15" ht="19.5" customHeight="1" x14ac:dyDescent="0.25">
      <c r="H27" s="25"/>
    </row>
    <row r="28" spans="1:15" x14ac:dyDescent="0.25">
      <c r="A28" s="142" t="s">
        <v>105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</row>
    <row r="29" spans="1:15" x14ac:dyDescent="0.25">
      <c r="H29" s="25"/>
    </row>
    <row r="30" spans="1:15" x14ac:dyDescent="0.25">
      <c r="G30" s="30"/>
      <c r="J30" s="30"/>
    </row>
    <row r="32" spans="1:15" x14ac:dyDescent="0.25">
      <c r="F32" s="25"/>
    </row>
  </sheetData>
  <mergeCells count="14">
    <mergeCell ref="A28:L28"/>
    <mergeCell ref="F9:L9"/>
    <mergeCell ref="A1:L1"/>
    <mergeCell ref="A3:G3"/>
    <mergeCell ref="H3:L3"/>
    <mergeCell ref="J6:K6"/>
    <mergeCell ref="F7:L7"/>
    <mergeCell ref="A26:I26"/>
    <mergeCell ref="A11:L11"/>
    <mergeCell ref="A12:L12"/>
    <mergeCell ref="K13:L13"/>
    <mergeCell ref="A23:D23"/>
    <mergeCell ref="A24:I24"/>
    <mergeCell ref="A25:I25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6" zoomScaleNormal="100" workbookViewId="0">
      <selection activeCell="K18" sqref="K1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4" ht="21" x14ac:dyDescent="0.25">
      <c r="A1" s="156" t="s">
        <v>110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59"/>
      <c r="I4" s="59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59"/>
    </row>
    <row r="7" spans="1:14" ht="13.5" customHeight="1" x14ac:dyDescent="0.3">
      <c r="A7" s="3" t="s">
        <v>12</v>
      </c>
      <c r="D7" s="59" t="s">
        <v>21</v>
      </c>
      <c r="E7" s="59"/>
      <c r="F7" s="159" t="s">
        <v>111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59"/>
      <c r="E8" s="59"/>
      <c r="F8" s="61"/>
      <c r="G8" s="61"/>
      <c r="H8" s="61"/>
      <c r="I8" s="61"/>
      <c r="J8" s="61"/>
      <c r="K8" s="61"/>
      <c r="L8" s="61"/>
    </row>
    <row r="9" spans="1:14" ht="13.5" customHeight="1" x14ac:dyDescent="0.3">
      <c r="A9" s="3"/>
      <c r="D9" s="59"/>
      <c r="E9" s="59"/>
      <c r="F9" s="143" t="s">
        <v>112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59"/>
      <c r="E10" s="59"/>
      <c r="F10" s="59"/>
      <c r="G10" s="59"/>
      <c r="H10" s="59"/>
      <c r="I10" s="59"/>
      <c r="J10" s="59"/>
      <c r="K10" s="62"/>
      <c r="L10" s="62"/>
    </row>
    <row r="11" spans="1:14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81</v>
      </c>
      <c r="E15" s="10">
        <v>20000</v>
      </c>
      <c r="F15" s="10">
        <v>82000</v>
      </c>
      <c r="G15" s="10">
        <v>12000</v>
      </c>
      <c r="H15" s="10">
        <v>20000</v>
      </c>
      <c r="I15" s="10">
        <v>15000</v>
      </c>
      <c r="J15" s="36">
        <f t="shared" ref="J15:J16" si="0">H15+I15</f>
        <v>35000</v>
      </c>
      <c r="K15" s="6" t="s">
        <v>116</v>
      </c>
      <c r="L15" s="27" t="s">
        <v>43</v>
      </c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48" t="s">
        <v>79</v>
      </c>
      <c r="E16" s="10">
        <v>20000</v>
      </c>
      <c r="F16" s="10">
        <v>12000</v>
      </c>
      <c r="G16" s="10">
        <v>2000</v>
      </c>
      <c r="H16" s="36">
        <v>20000</v>
      </c>
      <c r="I16" s="10"/>
      <c r="J16" s="36">
        <f t="shared" si="0"/>
        <v>20000</v>
      </c>
      <c r="K16" s="6" t="s">
        <v>116</v>
      </c>
      <c r="L16" s="27" t="s">
        <v>15</v>
      </c>
      <c r="N16" s="25"/>
    </row>
    <row r="17" spans="1:16" ht="15.75" customHeight="1" x14ac:dyDescent="0.3">
      <c r="A17" s="1">
        <v>3</v>
      </c>
      <c r="B17" s="16" t="s">
        <v>26</v>
      </c>
      <c r="C17" s="17">
        <v>4</v>
      </c>
      <c r="D17" s="48" t="s">
        <v>80</v>
      </c>
      <c r="E17" s="10">
        <v>25000</v>
      </c>
      <c r="F17" s="10"/>
      <c r="G17" s="10"/>
      <c r="H17" s="36">
        <v>25000</v>
      </c>
      <c r="I17" s="10"/>
      <c r="J17" s="36">
        <f>H17+I17</f>
        <v>25000</v>
      </c>
      <c r="K17" s="6" t="s">
        <v>114</v>
      </c>
      <c r="L17" s="27" t="s">
        <v>15</v>
      </c>
      <c r="O17" s="25"/>
    </row>
    <row r="18" spans="1:16" ht="18.75" x14ac:dyDescent="0.3">
      <c r="A18" s="1">
        <v>4</v>
      </c>
      <c r="B18" s="16" t="s">
        <v>26</v>
      </c>
      <c r="C18" s="17">
        <v>5</v>
      </c>
      <c r="D18" s="48" t="s">
        <v>82</v>
      </c>
      <c r="E18" s="10">
        <v>25000</v>
      </c>
      <c r="F18" s="10">
        <v>5000</v>
      </c>
      <c r="G18" s="10">
        <v>5000</v>
      </c>
      <c r="H18" s="36">
        <v>25000</v>
      </c>
      <c r="I18" s="10"/>
      <c r="J18" s="36">
        <f t="shared" ref="J18:J22" si="1">H18+I18</f>
        <v>25000</v>
      </c>
      <c r="K18" s="6" t="s">
        <v>116</v>
      </c>
      <c r="L18" s="27" t="s">
        <v>43</v>
      </c>
    </row>
    <row r="19" spans="1:16" ht="14.25" customHeight="1" x14ac:dyDescent="0.3">
      <c r="A19" s="1">
        <v>5</v>
      </c>
      <c r="B19" s="16" t="s">
        <v>30</v>
      </c>
      <c r="C19" s="17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 t="shared" si="1"/>
        <v>25000</v>
      </c>
      <c r="K19" s="6" t="s">
        <v>115</v>
      </c>
      <c r="L19" s="27" t="s">
        <v>43</v>
      </c>
    </row>
    <row r="20" spans="1:16" ht="15.75" customHeight="1" x14ac:dyDescent="0.3">
      <c r="A20" s="1">
        <v>6</v>
      </c>
      <c r="B20" s="16" t="s">
        <v>31</v>
      </c>
      <c r="C20" s="17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36">
        <v>17500</v>
      </c>
      <c r="I20" s="10"/>
      <c r="J20" s="36">
        <f t="shared" si="1"/>
        <v>17500</v>
      </c>
      <c r="K20" s="6" t="s">
        <v>115</v>
      </c>
      <c r="L20" s="27" t="s">
        <v>43</v>
      </c>
    </row>
    <row r="21" spans="1:16" ht="18.75" x14ac:dyDescent="0.3">
      <c r="A21" s="1">
        <v>7</v>
      </c>
      <c r="B21" s="16" t="s">
        <v>33</v>
      </c>
      <c r="C21" s="17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36">
        <v>20000</v>
      </c>
      <c r="I21" s="10"/>
      <c r="J21" s="36">
        <f t="shared" si="1"/>
        <v>20000</v>
      </c>
      <c r="K21" s="6" t="s">
        <v>115</v>
      </c>
      <c r="L21" s="27" t="s">
        <v>43</v>
      </c>
    </row>
    <row r="22" spans="1:16" ht="18.75" x14ac:dyDescent="0.3">
      <c r="A22" s="1">
        <v>8</v>
      </c>
      <c r="B22" s="14" t="s">
        <v>40</v>
      </c>
      <c r="C22" s="17">
        <v>9</v>
      </c>
      <c r="D22" s="28" t="s">
        <v>86</v>
      </c>
      <c r="E22" s="10">
        <v>15000</v>
      </c>
      <c r="F22" s="10"/>
      <c r="G22" s="12"/>
      <c r="H22" s="36">
        <v>15000</v>
      </c>
      <c r="I22" s="10"/>
      <c r="J22" s="36">
        <f t="shared" si="1"/>
        <v>15000</v>
      </c>
      <c r="K22" s="6" t="s">
        <v>115</v>
      </c>
      <c r="L22" s="27" t="s">
        <v>43</v>
      </c>
    </row>
    <row r="23" spans="1:16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>SUM(F15:F22)</f>
        <v>173750</v>
      </c>
      <c r="G23" s="26">
        <f>SUM(G15:G22)</f>
        <v>31250</v>
      </c>
      <c r="H23" s="35">
        <f>SUM(H15:H22)</f>
        <v>167500</v>
      </c>
      <c r="I23" s="24">
        <f t="shared" ref="I23" si="2">SUM(I15:I22)</f>
        <v>15000</v>
      </c>
      <c r="J23" s="35">
        <f>SUM(J15:J22)</f>
        <v>182500</v>
      </c>
      <c r="K23" s="6" t="s">
        <v>117</v>
      </c>
      <c r="L23" s="54" t="s">
        <v>37</v>
      </c>
    </row>
    <row r="24" spans="1:16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36">
        <f>-J23*0.1</f>
        <v>-18250</v>
      </c>
      <c r="K24" s="21"/>
      <c r="L24" s="22"/>
    </row>
    <row r="25" spans="1:16" ht="18.75" x14ac:dyDescent="0.25">
      <c r="A25" s="148" t="s">
        <v>17</v>
      </c>
      <c r="B25" s="148"/>
      <c r="C25" s="148"/>
      <c r="D25" s="148"/>
      <c r="E25" s="148"/>
      <c r="F25" s="148"/>
      <c r="G25" s="148"/>
      <c r="H25" s="148"/>
      <c r="I25" s="148"/>
      <c r="J25" s="36">
        <f>SUM(J23:J24)</f>
        <v>164250</v>
      </c>
      <c r="K25" s="21"/>
      <c r="L25" s="22"/>
    </row>
    <row r="26" spans="1:16" x14ac:dyDescent="0.25">
      <c r="A26" s="142" t="s">
        <v>105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</row>
    <row r="27" spans="1:16" x14ac:dyDescent="0.25">
      <c r="H27" s="25"/>
    </row>
    <row r="28" spans="1:16" ht="18.75" x14ac:dyDescent="0.3">
      <c r="A28" s="165" t="s">
        <v>123</v>
      </c>
      <c r="B28" s="166"/>
      <c r="C28" s="166"/>
      <c r="D28" s="167"/>
      <c r="E28" s="4"/>
      <c r="F28" s="170" t="s">
        <v>126</v>
      </c>
      <c r="G28" s="170"/>
      <c r="H28" s="170"/>
      <c r="I28" s="171">
        <v>403400</v>
      </c>
      <c r="J28" s="171"/>
      <c r="K28" s="4"/>
      <c r="L28" s="4"/>
      <c r="P28" s="25"/>
    </row>
    <row r="29" spans="1:16" ht="18.75" x14ac:dyDescent="0.3">
      <c r="A29" s="67">
        <v>1</v>
      </c>
      <c r="B29" s="68" t="s">
        <v>118</v>
      </c>
      <c r="C29" s="168">
        <v>45900</v>
      </c>
      <c r="D29" s="169"/>
      <c r="E29" s="4"/>
      <c r="F29" s="170" t="s">
        <v>127</v>
      </c>
      <c r="G29" s="170"/>
      <c r="H29" s="170"/>
      <c r="I29" s="171">
        <v>-120000</v>
      </c>
      <c r="J29" s="171"/>
      <c r="K29" s="4"/>
      <c r="L29" s="4"/>
    </row>
    <row r="30" spans="1:16" ht="18.75" x14ac:dyDescent="0.3">
      <c r="A30" s="67">
        <v>2</v>
      </c>
      <c r="B30" s="68" t="s">
        <v>119</v>
      </c>
      <c r="C30" s="168">
        <v>45900</v>
      </c>
      <c r="D30" s="169"/>
      <c r="E30" s="4"/>
      <c r="F30" s="172" t="s">
        <v>128</v>
      </c>
      <c r="G30" s="172"/>
      <c r="H30" s="172"/>
      <c r="I30" s="172">
        <f>SUM(I28:J29)</f>
        <v>283400</v>
      </c>
      <c r="J30" s="173"/>
      <c r="K30" s="4"/>
      <c r="L30" s="4"/>
    </row>
    <row r="31" spans="1:16" ht="18.75" x14ac:dyDescent="0.3">
      <c r="A31" s="67">
        <v>3</v>
      </c>
      <c r="B31" s="68" t="s">
        <v>120</v>
      </c>
      <c r="C31" s="168">
        <v>45900</v>
      </c>
      <c r="D31" s="169"/>
      <c r="E31" s="4"/>
      <c r="F31" s="4"/>
      <c r="G31" s="4"/>
      <c r="H31" s="4"/>
      <c r="I31" s="4"/>
      <c r="J31" s="4"/>
      <c r="K31" s="4"/>
      <c r="L31" s="4"/>
    </row>
    <row r="32" spans="1:16" ht="18.75" x14ac:dyDescent="0.3">
      <c r="A32" s="67">
        <v>4</v>
      </c>
      <c r="B32" s="68" t="s">
        <v>121</v>
      </c>
      <c r="C32" s="168">
        <v>45900</v>
      </c>
      <c r="D32" s="169"/>
      <c r="E32" s="4"/>
      <c r="F32" s="4"/>
      <c r="G32" s="4"/>
      <c r="H32" s="4"/>
      <c r="I32" s="4"/>
      <c r="J32" s="4"/>
      <c r="K32" s="4"/>
      <c r="L32" s="4"/>
    </row>
    <row r="33" spans="1:4" ht="18.75" x14ac:dyDescent="0.3">
      <c r="A33" s="162" t="s">
        <v>122</v>
      </c>
      <c r="B33" s="162"/>
      <c r="C33" s="163">
        <f>SUM(C29:D32)</f>
        <v>183600</v>
      </c>
      <c r="D33" s="164"/>
    </row>
  </sheetData>
  <mergeCells count="26">
    <mergeCell ref="F28:H28"/>
    <mergeCell ref="I28:J28"/>
    <mergeCell ref="F29:H29"/>
    <mergeCell ref="F30:H30"/>
    <mergeCell ref="I29:J29"/>
    <mergeCell ref="I30:J30"/>
    <mergeCell ref="A25:I25"/>
    <mergeCell ref="A26:L26"/>
    <mergeCell ref="A11:L11"/>
    <mergeCell ref="A12:L12"/>
    <mergeCell ref="K13:L13"/>
    <mergeCell ref="A23:D23"/>
    <mergeCell ref="A24:I24"/>
    <mergeCell ref="F9:L9"/>
    <mergeCell ref="A1:L1"/>
    <mergeCell ref="A3:G3"/>
    <mergeCell ref="H3:L3"/>
    <mergeCell ref="J6:K6"/>
    <mergeCell ref="F7:L7"/>
    <mergeCell ref="A33:B33"/>
    <mergeCell ref="C33:D33"/>
    <mergeCell ref="A28:D28"/>
    <mergeCell ref="C29:D29"/>
    <mergeCell ref="C30:D30"/>
    <mergeCell ref="C31:D31"/>
    <mergeCell ref="C32:D3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3" zoomScaleNormal="100" workbookViewId="0">
      <selection activeCell="A29" sqref="A29:L2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4" ht="21" x14ac:dyDescent="0.25">
      <c r="A1" s="156" t="s">
        <v>124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4" ht="5.25" customHeight="1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1:14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4" ht="5.25" customHeight="1" x14ac:dyDescent="0.4">
      <c r="A4" s="19"/>
      <c r="B4" s="19"/>
      <c r="C4" s="19"/>
      <c r="D4" s="19"/>
      <c r="E4" s="19"/>
      <c r="F4" s="19"/>
      <c r="G4" s="19"/>
      <c r="H4" s="63"/>
      <c r="I4" s="63"/>
      <c r="J4" s="18"/>
      <c r="K4" s="18"/>
      <c r="L4" s="18"/>
    </row>
    <row r="5" spans="1:14" ht="13.5" customHeight="1" x14ac:dyDescent="0.3">
      <c r="A5" s="3" t="s">
        <v>10</v>
      </c>
      <c r="E5" s="4"/>
      <c r="I5" s="4"/>
    </row>
    <row r="6" spans="1:14" ht="11.25" customHeight="1" x14ac:dyDescent="0.3">
      <c r="A6" s="3" t="s">
        <v>11</v>
      </c>
      <c r="J6" s="143"/>
      <c r="K6" s="143"/>
      <c r="L6" s="63"/>
    </row>
    <row r="7" spans="1:14" ht="13.5" customHeight="1" x14ac:dyDescent="0.3">
      <c r="A7" s="3" t="s">
        <v>12</v>
      </c>
      <c r="D7" s="63" t="s">
        <v>21</v>
      </c>
      <c r="E7" s="63"/>
      <c r="F7" s="159" t="s">
        <v>111</v>
      </c>
      <c r="G7" s="159"/>
      <c r="H7" s="159"/>
      <c r="I7" s="159"/>
      <c r="J7" s="159"/>
      <c r="K7" s="159"/>
      <c r="L7" s="159"/>
    </row>
    <row r="8" spans="1:14" ht="6.75" customHeight="1" x14ac:dyDescent="0.3">
      <c r="A8" s="3"/>
      <c r="D8" s="63"/>
      <c r="E8" s="63"/>
      <c r="F8" s="66"/>
      <c r="G8" s="66"/>
      <c r="H8" s="66"/>
      <c r="I8" s="66"/>
      <c r="J8" s="66"/>
      <c r="K8" s="66"/>
      <c r="L8" s="66"/>
    </row>
    <row r="9" spans="1:14" ht="13.5" customHeight="1" x14ac:dyDescent="0.3">
      <c r="A9" s="3"/>
      <c r="D9" s="63"/>
      <c r="E9" s="63"/>
      <c r="F9" s="143" t="s">
        <v>112</v>
      </c>
      <c r="G9" s="143"/>
      <c r="H9" s="143"/>
      <c r="I9" s="143"/>
      <c r="J9" s="143"/>
      <c r="K9" s="143"/>
      <c r="L9" s="143"/>
    </row>
    <row r="10" spans="1:14" ht="3" customHeight="1" x14ac:dyDescent="0.3">
      <c r="A10" s="3"/>
      <c r="D10" s="63"/>
      <c r="E10" s="63"/>
      <c r="F10" s="63"/>
      <c r="G10" s="63"/>
      <c r="H10" s="63"/>
      <c r="I10" s="63"/>
      <c r="J10" s="63"/>
      <c r="K10" s="64"/>
      <c r="L10" s="64"/>
    </row>
    <row r="11" spans="1:14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4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4" ht="6.75" customHeight="1" x14ac:dyDescent="0.3">
      <c r="K13" s="144"/>
      <c r="L13" s="144"/>
    </row>
    <row r="14" spans="1:14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4" ht="16.5" customHeight="1" x14ac:dyDescent="0.3">
      <c r="A15" s="1">
        <v>1</v>
      </c>
      <c r="B15" s="16" t="s">
        <v>24</v>
      </c>
      <c r="C15" s="17">
        <v>2</v>
      </c>
      <c r="D15" s="11" t="s">
        <v>81</v>
      </c>
      <c r="E15" s="10">
        <v>20000</v>
      </c>
      <c r="F15" s="10">
        <v>67000</v>
      </c>
      <c r="G15" s="10">
        <v>12000</v>
      </c>
      <c r="H15" s="10"/>
      <c r="I15" s="10">
        <v>55000</v>
      </c>
      <c r="J15" s="72">
        <f t="shared" ref="J15:J18" si="0">SUM(H15:I15)</f>
        <v>55000</v>
      </c>
      <c r="K15" s="6"/>
      <c r="L15" s="29" t="s">
        <v>42</v>
      </c>
      <c r="N15" s="25"/>
    </row>
    <row r="16" spans="1:14" ht="16.5" customHeight="1" x14ac:dyDescent="0.3">
      <c r="A16" s="1">
        <v>2</v>
      </c>
      <c r="B16" s="16" t="s">
        <v>28</v>
      </c>
      <c r="C16" s="17">
        <v>3</v>
      </c>
      <c r="D16" s="48" t="s">
        <v>79</v>
      </c>
      <c r="E16" s="10">
        <v>20000</v>
      </c>
      <c r="F16" s="10">
        <v>12000</v>
      </c>
      <c r="G16" s="10">
        <v>2000</v>
      </c>
      <c r="H16" s="36">
        <v>20000</v>
      </c>
      <c r="I16" s="10"/>
      <c r="J16" s="70">
        <f t="shared" si="0"/>
        <v>20000</v>
      </c>
      <c r="K16" s="6" t="s">
        <v>137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17">
        <v>4</v>
      </c>
      <c r="D17" s="48" t="s">
        <v>80</v>
      </c>
      <c r="E17" s="10">
        <v>25000</v>
      </c>
      <c r="F17" s="10"/>
      <c r="G17" s="10"/>
      <c r="H17" s="36">
        <v>25000</v>
      </c>
      <c r="I17" s="10"/>
      <c r="J17" s="70">
        <f t="shared" si="0"/>
        <v>25000</v>
      </c>
      <c r="K17" s="6" t="s">
        <v>132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17">
        <v>5</v>
      </c>
      <c r="D18" s="48" t="s">
        <v>82</v>
      </c>
      <c r="E18" s="10">
        <v>25000</v>
      </c>
      <c r="F18" s="10"/>
      <c r="G18" s="10"/>
      <c r="H18" s="36">
        <v>25000</v>
      </c>
      <c r="I18" s="10"/>
      <c r="J18" s="70">
        <f t="shared" si="0"/>
        <v>25000</v>
      </c>
      <c r="K18" s="6" t="s">
        <v>131</v>
      </c>
      <c r="L18" s="27" t="s">
        <v>43</v>
      </c>
    </row>
    <row r="19" spans="1:15" ht="14.25" customHeight="1" x14ac:dyDescent="0.3">
      <c r="A19" s="1">
        <v>5</v>
      </c>
      <c r="B19" s="16" t="s">
        <v>30</v>
      </c>
      <c r="C19" s="17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36">
        <v>25000</v>
      </c>
      <c r="I19" s="10"/>
      <c r="J19" s="36">
        <f>SUM(H19:I19)</f>
        <v>25000</v>
      </c>
      <c r="K19" s="6" t="s">
        <v>131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17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36">
        <v>17500</v>
      </c>
      <c r="I20" s="10"/>
      <c r="J20" s="70">
        <f t="shared" ref="J20:J22" si="1">SUM(H20:I20)</f>
        <v>17500</v>
      </c>
      <c r="K20" s="6" t="s">
        <v>134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17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36">
        <v>20000</v>
      </c>
      <c r="I21" s="10"/>
      <c r="J21" s="70">
        <f t="shared" si="1"/>
        <v>20000</v>
      </c>
      <c r="K21" s="6" t="s">
        <v>133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17">
        <v>9</v>
      </c>
      <c r="D22" s="28" t="s">
        <v>86</v>
      </c>
      <c r="E22" s="10">
        <v>15000</v>
      </c>
      <c r="F22" s="10"/>
      <c r="G22" s="12"/>
      <c r="H22" s="36">
        <v>15000</v>
      </c>
      <c r="I22" s="10"/>
      <c r="J22" s="70">
        <f t="shared" si="1"/>
        <v>15000</v>
      </c>
      <c r="K22" s="6" t="s">
        <v>133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>SUM(E15:E22)</f>
        <v>167500</v>
      </c>
      <c r="F23" s="26">
        <f>SUM(F15:F22)</f>
        <v>153750</v>
      </c>
      <c r="G23" s="26">
        <f>SUM(G15:G22)</f>
        <v>26250</v>
      </c>
      <c r="H23" s="71">
        <f t="shared" ref="H23:I23" si="2">SUM(H15:H22)</f>
        <v>147500</v>
      </c>
      <c r="I23" s="26">
        <f t="shared" si="2"/>
        <v>55000</v>
      </c>
      <c r="J23" s="71">
        <f>SUM(J15:J22)</f>
        <v>202500</v>
      </c>
      <c r="K23" s="6" t="s">
        <v>137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36">
        <f>-J23*0.1</f>
        <v>-20250</v>
      </c>
      <c r="K24" s="21"/>
      <c r="L24" s="22"/>
    </row>
    <row r="25" spans="1:15" ht="18.75" x14ac:dyDescent="0.25">
      <c r="A25" s="149" t="s">
        <v>135</v>
      </c>
      <c r="B25" s="150"/>
      <c r="C25" s="150"/>
      <c r="D25" s="150"/>
      <c r="E25" s="150"/>
      <c r="F25" s="150"/>
      <c r="G25" s="150"/>
      <c r="H25" s="150"/>
      <c r="I25" s="151"/>
      <c r="J25" s="72">
        <v>-55000</v>
      </c>
      <c r="K25" s="21"/>
      <c r="L25" s="22"/>
    </row>
    <row r="26" spans="1:15" ht="18.75" x14ac:dyDescent="0.25">
      <c r="A26" s="149" t="s">
        <v>136</v>
      </c>
      <c r="B26" s="150"/>
      <c r="C26" s="150"/>
      <c r="D26" s="150"/>
      <c r="E26" s="150"/>
      <c r="F26" s="150"/>
      <c r="G26" s="150"/>
      <c r="H26" s="150"/>
      <c r="I26" s="151"/>
      <c r="J26" s="72">
        <f>SUM(J23:J25)</f>
        <v>127250</v>
      </c>
      <c r="K26" s="21"/>
      <c r="L26" s="22"/>
    </row>
    <row r="27" spans="1:15" ht="18.75" x14ac:dyDescent="0.25">
      <c r="A27" s="149" t="s">
        <v>139</v>
      </c>
      <c r="B27" s="150"/>
      <c r="C27" s="150"/>
      <c r="D27" s="150"/>
      <c r="E27" s="150"/>
      <c r="F27" s="150"/>
      <c r="G27" s="150"/>
      <c r="H27" s="150"/>
      <c r="I27" s="151"/>
      <c r="J27" s="81">
        <v>-100000</v>
      </c>
      <c r="K27" s="21"/>
      <c r="L27" s="22"/>
    </row>
    <row r="28" spans="1:15" ht="18.75" x14ac:dyDescent="0.25">
      <c r="A28" s="149" t="s">
        <v>125</v>
      </c>
      <c r="B28" s="150"/>
      <c r="C28" s="150"/>
      <c r="D28" s="150"/>
      <c r="E28" s="150"/>
      <c r="F28" s="150"/>
      <c r="G28" s="150"/>
      <c r="H28" s="150"/>
      <c r="I28" s="151"/>
      <c r="J28" s="36">
        <v>-96390</v>
      </c>
      <c r="K28" s="21"/>
      <c r="L28" s="22"/>
    </row>
    <row r="29" spans="1:15" x14ac:dyDescent="0.25">
      <c r="A29" s="142">
        <v>0</v>
      </c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</row>
    <row r="30" spans="1:15" ht="18.75" x14ac:dyDescent="0.3">
      <c r="A30" s="1">
        <v>5</v>
      </c>
      <c r="B30" s="16" t="s">
        <v>30</v>
      </c>
      <c r="C30" s="69">
        <v>6</v>
      </c>
      <c r="D30" s="48" t="s">
        <v>83</v>
      </c>
      <c r="E30" s="184" t="s">
        <v>130</v>
      </c>
      <c r="F30" s="185"/>
      <c r="G30" s="185"/>
      <c r="H30" s="185"/>
      <c r="I30" s="185"/>
      <c r="J30" s="185"/>
      <c r="K30" s="185"/>
      <c r="L30" s="186"/>
    </row>
    <row r="31" spans="1:15" ht="18.75" x14ac:dyDescent="0.3">
      <c r="A31" s="165" t="s">
        <v>123</v>
      </c>
      <c r="B31" s="166"/>
      <c r="C31" s="166"/>
      <c r="D31" s="167"/>
      <c r="E31" s="4"/>
      <c r="F31" s="182" t="s">
        <v>126</v>
      </c>
      <c r="G31" s="182"/>
      <c r="H31" s="182"/>
      <c r="I31" s="183">
        <v>283400</v>
      </c>
      <c r="J31" s="183"/>
      <c r="K31" s="4"/>
      <c r="L31" s="4"/>
    </row>
    <row r="32" spans="1:15" ht="18.75" x14ac:dyDescent="0.3">
      <c r="A32" s="67">
        <v>1</v>
      </c>
      <c r="B32" s="68" t="s">
        <v>118</v>
      </c>
      <c r="C32" s="168">
        <v>45900</v>
      </c>
      <c r="D32" s="169"/>
      <c r="E32" s="4"/>
      <c r="F32" s="174" t="s">
        <v>129</v>
      </c>
      <c r="G32" s="175"/>
      <c r="H32" s="176"/>
      <c r="I32" s="168">
        <v>127250</v>
      </c>
      <c r="J32" s="169"/>
      <c r="K32" s="4"/>
      <c r="L32" s="4"/>
    </row>
    <row r="33" spans="1:12" ht="18.75" x14ac:dyDescent="0.3">
      <c r="A33" s="67">
        <v>2</v>
      </c>
      <c r="B33" s="68" t="s">
        <v>119</v>
      </c>
      <c r="C33" s="168">
        <v>45900</v>
      </c>
      <c r="D33" s="169"/>
      <c r="E33" s="4"/>
      <c r="F33" s="174" t="s">
        <v>127</v>
      </c>
      <c r="G33" s="175"/>
      <c r="H33" s="176"/>
      <c r="I33" s="168">
        <v>-196390</v>
      </c>
      <c r="J33" s="169"/>
      <c r="K33" s="4"/>
      <c r="L33" s="4"/>
    </row>
    <row r="34" spans="1:12" ht="18.75" x14ac:dyDescent="0.3">
      <c r="A34" s="67">
        <v>3</v>
      </c>
      <c r="B34" s="68" t="s">
        <v>120</v>
      </c>
      <c r="C34" s="168">
        <v>45900</v>
      </c>
      <c r="D34" s="169"/>
      <c r="E34" s="4"/>
      <c r="F34" s="177" t="s">
        <v>128</v>
      </c>
      <c r="G34" s="178"/>
      <c r="H34" s="179"/>
      <c r="I34" s="180">
        <f>SUM(I31:J33)</f>
        <v>214260</v>
      </c>
      <c r="J34" s="181"/>
      <c r="K34" s="4"/>
      <c r="L34" s="4"/>
    </row>
    <row r="35" spans="1:12" ht="18.75" x14ac:dyDescent="0.3">
      <c r="A35" s="67">
        <v>4</v>
      </c>
      <c r="B35" s="68" t="s">
        <v>121</v>
      </c>
      <c r="C35" s="168">
        <v>45900</v>
      </c>
      <c r="D35" s="169"/>
      <c r="E35" s="4"/>
      <c r="F35" s="4"/>
      <c r="G35" s="4"/>
      <c r="H35" s="4"/>
      <c r="I35" s="4"/>
      <c r="J35" s="4"/>
      <c r="K35" s="4"/>
      <c r="L35" s="4"/>
    </row>
    <row r="36" spans="1:12" ht="18.75" x14ac:dyDescent="0.3">
      <c r="A36" s="162" t="s">
        <v>122</v>
      </c>
      <c r="B36" s="162"/>
      <c r="C36" s="163">
        <f>SUM(C32:D35)</f>
        <v>183600</v>
      </c>
      <c r="D36" s="164"/>
    </row>
  </sheetData>
  <mergeCells count="32">
    <mergeCell ref="F32:H32"/>
    <mergeCell ref="A11:L11"/>
    <mergeCell ref="A12:L12"/>
    <mergeCell ref="K13:L13"/>
    <mergeCell ref="A23:D23"/>
    <mergeCell ref="A24:I24"/>
    <mergeCell ref="E30:L30"/>
    <mergeCell ref="A26:I26"/>
    <mergeCell ref="A25:I25"/>
    <mergeCell ref="A27:I27"/>
    <mergeCell ref="I32:J32"/>
    <mergeCell ref="A1:L1"/>
    <mergeCell ref="A3:G3"/>
    <mergeCell ref="H3:L3"/>
    <mergeCell ref="J6:K6"/>
    <mergeCell ref="F7:L7"/>
    <mergeCell ref="F9:L9"/>
    <mergeCell ref="A36:B36"/>
    <mergeCell ref="C36:D36"/>
    <mergeCell ref="A28:I28"/>
    <mergeCell ref="A29:L29"/>
    <mergeCell ref="A31:D31"/>
    <mergeCell ref="C32:D32"/>
    <mergeCell ref="C33:D33"/>
    <mergeCell ref="C34:D34"/>
    <mergeCell ref="C35:D35"/>
    <mergeCell ref="F33:H33"/>
    <mergeCell ref="I33:J33"/>
    <mergeCell ref="F34:H34"/>
    <mergeCell ref="I34:J34"/>
    <mergeCell ref="F31:H31"/>
    <mergeCell ref="I31:J3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7" zoomScaleNormal="100" workbookViewId="0">
      <selection activeCell="J25" sqref="J2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138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73"/>
      <c r="I4" s="73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73"/>
    </row>
    <row r="7" spans="1:16" ht="13.5" customHeight="1" x14ac:dyDescent="0.3">
      <c r="A7" s="3" t="s">
        <v>12</v>
      </c>
      <c r="D7" s="73" t="s">
        <v>21</v>
      </c>
      <c r="E7" s="73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73"/>
      <c r="E8" s="73"/>
      <c r="F8" s="76"/>
      <c r="G8" s="76"/>
      <c r="H8" s="76"/>
      <c r="I8" s="76"/>
      <c r="J8" s="76"/>
      <c r="K8" s="76"/>
      <c r="L8" s="76"/>
    </row>
    <row r="9" spans="1:16" ht="13.5" customHeight="1" x14ac:dyDescent="0.3">
      <c r="A9" s="3"/>
      <c r="D9" s="73"/>
      <c r="E9" s="73"/>
      <c r="F9" s="143" t="s">
        <v>112</v>
      </c>
      <c r="G9" s="143"/>
      <c r="H9" s="143"/>
      <c r="I9" s="143"/>
      <c r="J9" s="143"/>
      <c r="K9" s="143"/>
      <c r="L9" s="143"/>
    </row>
    <row r="10" spans="1:16" ht="3" customHeight="1" x14ac:dyDescent="0.3">
      <c r="A10" s="3"/>
      <c r="D10" s="73"/>
      <c r="E10" s="73"/>
      <c r="F10" s="73"/>
      <c r="G10" s="73"/>
      <c r="H10" s="73"/>
      <c r="I10" s="73"/>
      <c r="J10" s="73"/>
      <c r="K10" s="74"/>
      <c r="L10" s="74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80">
        <v>2</v>
      </c>
      <c r="D15" s="11" t="s">
        <v>81</v>
      </c>
      <c r="E15" s="10">
        <v>20000</v>
      </c>
      <c r="F15" s="10">
        <v>22000</v>
      </c>
      <c r="G15" s="10">
        <v>2000</v>
      </c>
      <c r="H15" s="10">
        <v>20000</v>
      </c>
      <c r="I15" s="10">
        <v>32000</v>
      </c>
      <c r="J15" s="81">
        <f>H15+I15</f>
        <v>52000</v>
      </c>
      <c r="K15" s="6" t="s">
        <v>141</v>
      </c>
      <c r="L15" s="9" t="s">
        <v>149</v>
      </c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80">
        <v>3</v>
      </c>
      <c r="D16" s="48" t="s">
        <v>79</v>
      </c>
      <c r="E16" s="10">
        <v>20000</v>
      </c>
      <c r="F16" s="10">
        <v>14000</v>
      </c>
      <c r="G16" s="10">
        <v>4000</v>
      </c>
      <c r="H16" s="81">
        <v>20000</v>
      </c>
      <c r="I16" s="10">
        <v>20000</v>
      </c>
      <c r="J16" s="83">
        <f t="shared" ref="J16:J22" si="0">H16+I16</f>
        <v>40000</v>
      </c>
      <c r="K16" s="6" t="s">
        <v>148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80">
        <v>4</v>
      </c>
      <c r="D17" s="48" t="s">
        <v>80</v>
      </c>
      <c r="E17" s="10">
        <v>25000</v>
      </c>
      <c r="F17" s="10"/>
      <c r="G17" s="10"/>
      <c r="H17" s="81">
        <v>25000</v>
      </c>
      <c r="I17" s="10"/>
      <c r="J17" s="83">
        <f t="shared" si="0"/>
        <v>25000</v>
      </c>
      <c r="K17" s="6" t="s">
        <v>142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80">
        <v>5</v>
      </c>
      <c r="D18" s="48" t="s">
        <v>82</v>
      </c>
      <c r="E18" s="10">
        <v>25000</v>
      </c>
      <c r="F18" s="10"/>
      <c r="G18" s="10"/>
      <c r="H18" s="81">
        <v>25000</v>
      </c>
      <c r="I18" s="10"/>
      <c r="J18" s="83">
        <f t="shared" si="0"/>
        <v>25000</v>
      </c>
      <c r="K18" s="6" t="s">
        <v>144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80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81">
        <v>25000</v>
      </c>
      <c r="I19" s="10"/>
      <c r="J19" s="83">
        <f t="shared" si="0"/>
        <v>25000</v>
      </c>
      <c r="K19" s="6" t="s">
        <v>143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80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81">
        <v>17500</v>
      </c>
      <c r="I20" s="10"/>
      <c r="J20" s="83">
        <f t="shared" si="0"/>
        <v>17500</v>
      </c>
      <c r="K20" s="6" t="s">
        <v>147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80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81">
        <v>20000</v>
      </c>
      <c r="I21" s="10"/>
      <c r="J21" s="83">
        <f t="shared" si="0"/>
        <v>20000</v>
      </c>
      <c r="K21" s="6" t="s">
        <v>142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80">
        <v>9</v>
      </c>
      <c r="D22" s="28" t="s">
        <v>86</v>
      </c>
      <c r="E22" s="10">
        <v>15000</v>
      </c>
      <c r="F22" s="10"/>
      <c r="G22" s="12"/>
      <c r="H22" s="81">
        <v>15000</v>
      </c>
      <c r="I22" s="10"/>
      <c r="J22" s="83">
        <f t="shared" si="0"/>
        <v>15000</v>
      </c>
      <c r="K22" s="6" t="s">
        <v>144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J23" si="1">SUM(E15:E22)</f>
        <v>167500</v>
      </c>
      <c r="F23" s="26">
        <f t="shared" si="1"/>
        <v>110750</v>
      </c>
      <c r="G23" s="26">
        <f t="shared" si="1"/>
        <v>18250</v>
      </c>
      <c r="H23" s="82">
        <f t="shared" si="1"/>
        <v>167500</v>
      </c>
      <c r="I23" s="24">
        <f t="shared" si="1"/>
        <v>52000</v>
      </c>
      <c r="J23" s="84">
        <f t="shared" si="1"/>
        <v>219500</v>
      </c>
      <c r="K23" s="6" t="s">
        <v>150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81">
        <f>-J23*0.1</f>
        <v>-21950</v>
      </c>
      <c r="K24" s="21"/>
      <c r="L24" s="22"/>
    </row>
    <row r="25" spans="1:15" ht="18.75" x14ac:dyDescent="0.25">
      <c r="A25" s="149" t="s">
        <v>145</v>
      </c>
      <c r="B25" s="150"/>
      <c r="C25" s="150"/>
      <c r="D25" s="150"/>
      <c r="E25" s="150"/>
      <c r="F25" s="150"/>
      <c r="G25" s="150"/>
      <c r="H25" s="150"/>
      <c r="I25" s="151"/>
      <c r="J25" s="85"/>
      <c r="K25" s="21"/>
      <c r="L25" s="22"/>
    </row>
    <row r="26" spans="1:15" ht="18.75" x14ac:dyDescent="0.25">
      <c r="A26" s="148" t="s">
        <v>17</v>
      </c>
      <c r="B26" s="148"/>
      <c r="C26" s="148"/>
      <c r="D26" s="148"/>
      <c r="E26" s="148"/>
      <c r="F26" s="148"/>
      <c r="G26" s="148"/>
      <c r="H26" s="148"/>
      <c r="I26" s="148"/>
      <c r="J26" s="81">
        <f>SUM(J23:J25)</f>
        <v>197550</v>
      </c>
      <c r="K26" s="21"/>
      <c r="L26" s="22"/>
    </row>
    <row r="27" spans="1:15" x14ac:dyDescent="0.25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</row>
    <row r="28" spans="1:15" ht="18.75" x14ac:dyDescent="0.3">
      <c r="A28" s="1">
        <v>5</v>
      </c>
      <c r="B28" s="16" t="s">
        <v>30</v>
      </c>
      <c r="C28" s="80">
        <v>6</v>
      </c>
      <c r="D28" s="48" t="s">
        <v>83</v>
      </c>
      <c r="E28" s="184" t="s">
        <v>130</v>
      </c>
      <c r="F28" s="185"/>
      <c r="G28" s="185"/>
      <c r="H28" s="185"/>
      <c r="I28" s="185"/>
      <c r="J28" s="185"/>
      <c r="K28" s="185"/>
      <c r="L28" s="186"/>
    </row>
    <row r="29" spans="1:15" ht="18.75" x14ac:dyDescent="0.3">
      <c r="A29" s="165" t="s">
        <v>123</v>
      </c>
      <c r="B29" s="166"/>
      <c r="C29" s="166"/>
      <c r="D29" s="167"/>
      <c r="E29" s="4"/>
      <c r="F29" s="182" t="s">
        <v>126</v>
      </c>
      <c r="G29" s="182"/>
      <c r="H29" s="182"/>
      <c r="I29" s="183">
        <v>214260</v>
      </c>
      <c r="J29" s="183"/>
      <c r="K29" s="4"/>
      <c r="L29" s="4"/>
    </row>
    <row r="30" spans="1:15" ht="18.75" x14ac:dyDescent="0.3">
      <c r="A30" s="77"/>
      <c r="B30" s="78"/>
      <c r="C30" s="78"/>
      <c r="D30" s="79"/>
      <c r="E30" s="4"/>
      <c r="F30" s="174" t="s">
        <v>140</v>
      </c>
      <c r="G30" s="175"/>
      <c r="H30" s="176"/>
      <c r="I30" s="168">
        <v>182250</v>
      </c>
      <c r="J30" s="169"/>
      <c r="K30" s="4"/>
      <c r="L30" s="4"/>
    </row>
    <row r="31" spans="1:15" ht="18.75" x14ac:dyDescent="0.3">
      <c r="A31" s="67">
        <v>1</v>
      </c>
      <c r="B31" s="68" t="s">
        <v>118</v>
      </c>
      <c r="C31" s="168">
        <v>45900</v>
      </c>
      <c r="D31" s="169"/>
      <c r="E31" s="4"/>
      <c r="F31" s="187" t="s">
        <v>127</v>
      </c>
      <c r="G31" s="187"/>
      <c r="H31" s="187"/>
      <c r="I31" s="171">
        <v>-235000</v>
      </c>
      <c r="J31" s="171"/>
      <c r="K31" s="4"/>
      <c r="L31" s="4"/>
    </row>
    <row r="32" spans="1:15" ht="18.75" x14ac:dyDescent="0.3">
      <c r="A32" s="67">
        <v>2</v>
      </c>
      <c r="B32" s="68" t="s">
        <v>119</v>
      </c>
      <c r="C32" s="168">
        <v>45900</v>
      </c>
      <c r="D32" s="169"/>
      <c r="E32" s="4"/>
      <c r="F32" s="188" t="s">
        <v>128</v>
      </c>
      <c r="G32" s="188"/>
      <c r="H32" s="188"/>
      <c r="I32" s="172">
        <f>SUM(I29:J31)</f>
        <v>161510</v>
      </c>
      <c r="J32" s="173"/>
      <c r="K32" s="4"/>
      <c r="L32" s="4"/>
    </row>
    <row r="33" spans="1:12" ht="18.75" x14ac:dyDescent="0.3">
      <c r="A33" s="67">
        <v>3</v>
      </c>
      <c r="B33" s="68" t="s">
        <v>120</v>
      </c>
      <c r="C33" s="168">
        <v>45900</v>
      </c>
      <c r="D33" s="169"/>
      <c r="E33" s="4"/>
      <c r="F33" s="4"/>
      <c r="G33" s="4"/>
      <c r="H33" s="4"/>
      <c r="I33" s="4"/>
      <c r="J33" s="4"/>
      <c r="K33" s="4"/>
      <c r="L33" s="4"/>
    </row>
    <row r="34" spans="1:12" ht="18.75" x14ac:dyDescent="0.3">
      <c r="A34" s="67">
        <v>4</v>
      </c>
      <c r="B34" s="68" t="s">
        <v>121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162" t="s">
        <v>122</v>
      </c>
      <c r="B35" s="162"/>
      <c r="C35" s="163">
        <f>SUM(C31:D34)</f>
        <v>183600</v>
      </c>
      <c r="D35" s="164"/>
    </row>
  </sheetData>
  <mergeCells count="31">
    <mergeCell ref="N15:O15"/>
    <mergeCell ref="F9:L9"/>
    <mergeCell ref="A1:L1"/>
    <mergeCell ref="A3:G3"/>
    <mergeCell ref="H3:L3"/>
    <mergeCell ref="J6:K6"/>
    <mergeCell ref="F7:L7"/>
    <mergeCell ref="A29:D29"/>
    <mergeCell ref="F29:H29"/>
    <mergeCell ref="I29:J29"/>
    <mergeCell ref="A11:L11"/>
    <mergeCell ref="A12:L12"/>
    <mergeCell ref="K13:L13"/>
    <mergeCell ref="A23:D23"/>
    <mergeCell ref="A24:I24"/>
    <mergeCell ref="A25:I25"/>
    <mergeCell ref="A26:I26"/>
    <mergeCell ref="A27:L27"/>
    <mergeCell ref="E28:L28"/>
    <mergeCell ref="C33:D33"/>
    <mergeCell ref="C34:D34"/>
    <mergeCell ref="A35:B35"/>
    <mergeCell ref="C35:D35"/>
    <mergeCell ref="F30:H30"/>
    <mergeCell ref="I30:J30"/>
    <mergeCell ref="C31:D31"/>
    <mergeCell ref="F31:H31"/>
    <mergeCell ref="I31:J31"/>
    <mergeCell ref="C32:D32"/>
    <mergeCell ref="F32:H32"/>
    <mergeCell ref="I32:J3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J25" sqref="J25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9" customWidth="1"/>
    <col min="5" max="5" width="9.14062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1" customWidth="1"/>
    <col min="13" max="13" width="5.140625" hidden="1" customWidth="1"/>
  </cols>
  <sheetData>
    <row r="1" spans="1:16" ht="21" x14ac:dyDescent="0.25">
      <c r="A1" s="156" t="s">
        <v>151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6" ht="5.25" customHeight="1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6" ht="20.25" customHeight="1" x14ac:dyDescent="0.35">
      <c r="A3" s="157" t="s">
        <v>19</v>
      </c>
      <c r="B3" s="157"/>
      <c r="C3" s="157"/>
      <c r="D3" s="157"/>
      <c r="E3" s="157"/>
      <c r="F3" s="157"/>
      <c r="G3" s="157"/>
      <c r="H3" s="158" t="s">
        <v>20</v>
      </c>
      <c r="I3" s="158"/>
      <c r="J3" s="158"/>
      <c r="K3" s="158"/>
      <c r="L3" s="158"/>
    </row>
    <row r="4" spans="1:16" ht="5.25" customHeight="1" x14ac:dyDescent="0.4">
      <c r="A4" s="19"/>
      <c r="B4" s="19"/>
      <c r="C4" s="19"/>
      <c r="D4" s="19"/>
      <c r="E4" s="19"/>
      <c r="F4" s="19"/>
      <c r="G4" s="19"/>
      <c r="H4" s="86"/>
      <c r="I4" s="86"/>
      <c r="J4" s="18"/>
      <c r="K4" s="18"/>
      <c r="L4" s="18"/>
    </row>
    <row r="5" spans="1:16" ht="13.5" customHeight="1" x14ac:dyDescent="0.3">
      <c r="A5" s="3" t="s">
        <v>10</v>
      </c>
      <c r="E5" s="4"/>
      <c r="I5" s="4"/>
    </row>
    <row r="6" spans="1:16" ht="11.25" customHeight="1" x14ac:dyDescent="0.3">
      <c r="A6" s="3" t="s">
        <v>11</v>
      </c>
      <c r="J6" s="143"/>
      <c r="K6" s="143"/>
      <c r="L6" s="86"/>
    </row>
    <row r="7" spans="1:16" ht="13.5" customHeight="1" x14ac:dyDescent="0.3">
      <c r="A7" s="3" t="s">
        <v>12</v>
      </c>
      <c r="D7" s="86" t="s">
        <v>21</v>
      </c>
      <c r="E7" s="86"/>
      <c r="F7" s="159" t="s">
        <v>111</v>
      </c>
      <c r="G7" s="159"/>
      <c r="H7" s="159"/>
      <c r="I7" s="159"/>
      <c r="J7" s="159"/>
      <c r="K7" s="159"/>
      <c r="L7" s="159"/>
    </row>
    <row r="8" spans="1:16" ht="6.75" customHeight="1" x14ac:dyDescent="0.3">
      <c r="A8" s="3"/>
      <c r="D8" s="86"/>
      <c r="E8" s="86"/>
      <c r="F8" s="88"/>
      <c r="G8" s="88"/>
      <c r="H8" s="88"/>
      <c r="I8" s="88"/>
      <c r="J8" s="88"/>
      <c r="K8" s="88"/>
      <c r="L8" s="88"/>
    </row>
    <row r="9" spans="1:16" ht="13.5" customHeight="1" x14ac:dyDescent="0.3">
      <c r="A9" s="3"/>
      <c r="D9" s="86"/>
      <c r="E9" s="86"/>
      <c r="F9" s="143" t="s">
        <v>112</v>
      </c>
      <c r="G9" s="143"/>
      <c r="H9" s="143"/>
      <c r="I9" s="143"/>
      <c r="J9" s="143"/>
      <c r="K9" s="143"/>
      <c r="L9" s="143"/>
    </row>
    <row r="10" spans="1:16" ht="3" customHeight="1" x14ac:dyDescent="0.3">
      <c r="A10" s="3"/>
      <c r="D10" s="86"/>
      <c r="E10" s="86"/>
      <c r="F10" s="86"/>
      <c r="G10" s="86"/>
      <c r="H10" s="86"/>
      <c r="I10" s="86"/>
      <c r="J10" s="86"/>
      <c r="K10" s="89"/>
      <c r="L10" s="89"/>
    </row>
    <row r="11" spans="1:16" ht="18.75" customHeight="1" x14ac:dyDescent="0.3">
      <c r="A11" s="143" t="s">
        <v>113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</row>
    <row r="12" spans="1:16" ht="18.75" customHeight="1" x14ac:dyDescent="0.3">
      <c r="A12" s="143" t="s">
        <v>38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</row>
    <row r="13" spans="1:16" ht="6.75" customHeight="1" x14ac:dyDescent="0.3">
      <c r="K13" s="144"/>
      <c r="L13" s="144"/>
    </row>
    <row r="14" spans="1:16" x14ac:dyDescent="0.25">
      <c r="A14" s="5" t="s">
        <v>0</v>
      </c>
      <c r="B14" s="2" t="s">
        <v>1</v>
      </c>
      <c r="C14" s="15" t="s">
        <v>9</v>
      </c>
      <c r="D14" s="2" t="s">
        <v>8</v>
      </c>
      <c r="E14" s="2" t="s">
        <v>2</v>
      </c>
      <c r="F14" s="2" t="s">
        <v>3</v>
      </c>
      <c r="G14" s="13" t="s">
        <v>14</v>
      </c>
      <c r="H14" s="8" t="s">
        <v>7</v>
      </c>
      <c r="I14" s="2" t="s">
        <v>5</v>
      </c>
      <c r="J14" s="7" t="s">
        <v>4</v>
      </c>
      <c r="K14" s="2" t="s">
        <v>6</v>
      </c>
      <c r="L14" s="7" t="s">
        <v>13</v>
      </c>
    </row>
    <row r="15" spans="1:16" ht="16.5" customHeight="1" x14ac:dyDescent="0.3">
      <c r="A15" s="1">
        <v>1</v>
      </c>
      <c r="B15" s="16" t="s">
        <v>24</v>
      </c>
      <c r="C15" s="90">
        <v>2</v>
      </c>
      <c r="D15" s="11" t="s">
        <v>81</v>
      </c>
      <c r="E15" s="10">
        <v>17500</v>
      </c>
      <c r="F15" s="10"/>
      <c r="G15" s="10"/>
      <c r="H15" s="10">
        <v>17500</v>
      </c>
      <c r="I15" s="10"/>
      <c r="J15" s="96">
        <f t="shared" ref="J15:J20" si="0">H15+I15</f>
        <v>17500</v>
      </c>
      <c r="K15" s="6" t="s">
        <v>159</v>
      </c>
      <c r="L15" s="27" t="s">
        <v>43</v>
      </c>
      <c r="N15" s="189"/>
      <c r="O15" s="189"/>
      <c r="P15" s="25"/>
    </row>
    <row r="16" spans="1:16" ht="16.5" customHeight="1" x14ac:dyDescent="0.3">
      <c r="A16" s="1">
        <v>2</v>
      </c>
      <c r="B16" s="16" t="s">
        <v>28</v>
      </c>
      <c r="C16" s="90">
        <v>3</v>
      </c>
      <c r="D16" s="48" t="s">
        <v>79</v>
      </c>
      <c r="E16" s="10">
        <v>20000</v>
      </c>
      <c r="F16" s="10"/>
      <c r="G16" s="10"/>
      <c r="H16" s="91"/>
      <c r="I16" s="10"/>
      <c r="J16" s="96">
        <f t="shared" si="0"/>
        <v>0</v>
      </c>
      <c r="K16" s="6" t="s">
        <v>148</v>
      </c>
      <c r="L16" s="27" t="s">
        <v>15</v>
      </c>
      <c r="N16" s="25"/>
    </row>
    <row r="17" spans="1:15" ht="15.75" customHeight="1" x14ac:dyDescent="0.3">
      <c r="A17" s="1">
        <v>3</v>
      </c>
      <c r="B17" s="16" t="s">
        <v>26</v>
      </c>
      <c r="C17" s="90">
        <v>4</v>
      </c>
      <c r="D17" s="48" t="s">
        <v>80</v>
      </c>
      <c r="E17" s="10">
        <v>25000</v>
      </c>
      <c r="F17" s="10"/>
      <c r="G17" s="10"/>
      <c r="H17" s="91">
        <v>25000</v>
      </c>
      <c r="I17" s="10"/>
      <c r="J17" s="96">
        <f t="shared" si="0"/>
        <v>25000</v>
      </c>
      <c r="K17" s="6" t="s">
        <v>153</v>
      </c>
      <c r="L17" s="27" t="s">
        <v>15</v>
      </c>
      <c r="O17" s="25"/>
    </row>
    <row r="18" spans="1:15" ht="18.75" x14ac:dyDescent="0.3">
      <c r="A18" s="1">
        <v>4</v>
      </c>
      <c r="B18" s="16" t="s">
        <v>26</v>
      </c>
      <c r="C18" s="90">
        <v>5</v>
      </c>
      <c r="D18" s="48" t="s">
        <v>82</v>
      </c>
      <c r="E18" s="10">
        <v>25000</v>
      </c>
      <c r="F18" s="10"/>
      <c r="G18" s="10"/>
      <c r="H18" s="91">
        <v>25000</v>
      </c>
      <c r="I18" s="10"/>
      <c r="J18" s="96">
        <f t="shared" si="0"/>
        <v>25000</v>
      </c>
      <c r="K18" s="6" t="s">
        <v>157</v>
      </c>
      <c r="L18" s="27" t="s">
        <v>146</v>
      </c>
    </row>
    <row r="19" spans="1:15" ht="14.25" customHeight="1" x14ac:dyDescent="0.3">
      <c r="A19" s="1">
        <v>5</v>
      </c>
      <c r="B19" s="16" t="s">
        <v>30</v>
      </c>
      <c r="C19" s="90">
        <v>6</v>
      </c>
      <c r="D19" s="48" t="s">
        <v>83</v>
      </c>
      <c r="E19" s="10">
        <v>25000</v>
      </c>
      <c r="F19" s="10">
        <v>30000</v>
      </c>
      <c r="G19" s="10">
        <v>5000</v>
      </c>
      <c r="H19" s="91">
        <v>25000</v>
      </c>
      <c r="I19" s="10"/>
      <c r="J19" s="96">
        <f t="shared" si="0"/>
        <v>25000</v>
      </c>
      <c r="K19" s="6" t="s">
        <v>154</v>
      </c>
      <c r="L19" s="27" t="s">
        <v>43</v>
      </c>
    </row>
    <row r="20" spans="1:15" ht="15.75" customHeight="1" x14ac:dyDescent="0.3">
      <c r="A20" s="1">
        <v>6</v>
      </c>
      <c r="B20" s="16" t="s">
        <v>31</v>
      </c>
      <c r="C20" s="90">
        <v>7</v>
      </c>
      <c r="D20" s="48" t="s">
        <v>85</v>
      </c>
      <c r="E20" s="10">
        <v>17500</v>
      </c>
      <c r="F20" s="10">
        <v>22750</v>
      </c>
      <c r="G20" s="10">
        <v>5250</v>
      </c>
      <c r="H20" s="91">
        <v>17500</v>
      </c>
      <c r="I20" s="10"/>
      <c r="J20" s="96">
        <f t="shared" si="0"/>
        <v>17500</v>
      </c>
      <c r="K20" s="6" t="s">
        <v>156</v>
      </c>
      <c r="L20" s="27" t="s">
        <v>43</v>
      </c>
    </row>
    <row r="21" spans="1:15" ht="18.75" x14ac:dyDescent="0.3">
      <c r="A21" s="1">
        <v>7</v>
      </c>
      <c r="B21" s="16" t="s">
        <v>33</v>
      </c>
      <c r="C21" s="90">
        <v>8</v>
      </c>
      <c r="D21" s="48" t="s">
        <v>84</v>
      </c>
      <c r="E21" s="10">
        <v>20000</v>
      </c>
      <c r="F21" s="10">
        <v>22000</v>
      </c>
      <c r="G21" s="10">
        <v>2000</v>
      </c>
      <c r="H21" s="91">
        <v>20000</v>
      </c>
      <c r="I21" s="10"/>
      <c r="J21" s="91">
        <f>H21+I21</f>
        <v>20000</v>
      </c>
      <c r="K21" s="6" t="s">
        <v>155</v>
      </c>
      <c r="L21" s="27" t="s">
        <v>43</v>
      </c>
    </row>
    <row r="22" spans="1:15" ht="18.75" x14ac:dyDescent="0.3">
      <c r="A22" s="1">
        <v>8</v>
      </c>
      <c r="B22" s="14" t="s">
        <v>40</v>
      </c>
      <c r="C22" s="90">
        <v>9</v>
      </c>
      <c r="D22" s="28" t="s">
        <v>86</v>
      </c>
      <c r="E22" s="10">
        <v>15000</v>
      </c>
      <c r="F22" s="10"/>
      <c r="G22" s="12"/>
      <c r="H22" s="91">
        <v>15000</v>
      </c>
      <c r="I22" s="10"/>
      <c r="J22" s="96">
        <f>H22+I22</f>
        <v>15000</v>
      </c>
      <c r="K22" s="6" t="s">
        <v>155</v>
      </c>
      <c r="L22" s="27" t="s">
        <v>43</v>
      </c>
    </row>
    <row r="23" spans="1:15" ht="18.75" customHeight="1" x14ac:dyDescent="0.25">
      <c r="A23" s="145" t="s">
        <v>18</v>
      </c>
      <c r="B23" s="146"/>
      <c r="C23" s="146"/>
      <c r="D23" s="147"/>
      <c r="E23" s="26">
        <f t="shared" ref="E23:G23" si="1">SUM(E15:E22)</f>
        <v>165000</v>
      </c>
      <c r="F23" s="26">
        <f t="shared" si="1"/>
        <v>74750</v>
      </c>
      <c r="G23" s="26">
        <f t="shared" si="1"/>
        <v>12250</v>
      </c>
      <c r="H23" s="95">
        <f>SUM(H15:H22)</f>
        <v>145000</v>
      </c>
      <c r="I23" s="97">
        <f t="shared" ref="I23:J23" si="2">SUM(I15:I22)</f>
        <v>0</v>
      </c>
      <c r="J23" s="97">
        <f t="shared" si="2"/>
        <v>145000</v>
      </c>
      <c r="K23" s="6" t="s">
        <v>160</v>
      </c>
      <c r="L23" s="54" t="s">
        <v>37</v>
      </c>
    </row>
    <row r="24" spans="1:15" ht="18.75" x14ac:dyDescent="0.25">
      <c r="A24" s="148" t="s">
        <v>16</v>
      </c>
      <c r="B24" s="148"/>
      <c r="C24" s="148"/>
      <c r="D24" s="148"/>
      <c r="E24" s="148"/>
      <c r="F24" s="148"/>
      <c r="G24" s="148"/>
      <c r="H24" s="148"/>
      <c r="I24" s="148"/>
      <c r="J24" s="91">
        <f>-J23*0.1</f>
        <v>-14500</v>
      </c>
      <c r="K24" s="21"/>
      <c r="L24" s="22"/>
    </row>
    <row r="25" spans="1:15" ht="18.75" x14ac:dyDescent="0.25">
      <c r="A25" s="149" t="s">
        <v>161</v>
      </c>
      <c r="B25" s="150"/>
      <c r="C25" s="150"/>
      <c r="D25" s="150"/>
      <c r="E25" s="150"/>
      <c r="F25" s="150"/>
      <c r="G25" s="150"/>
      <c r="H25" s="150"/>
      <c r="I25" s="151"/>
      <c r="J25" s="107">
        <f>SUM(J23:J24)</f>
        <v>130500</v>
      </c>
      <c r="K25" s="21"/>
      <c r="L25" s="22"/>
    </row>
    <row r="26" spans="1:15" ht="18.75" x14ac:dyDescent="0.25">
      <c r="A26" s="149" t="s">
        <v>145</v>
      </c>
      <c r="B26" s="150"/>
      <c r="C26" s="150"/>
      <c r="D26" s="150"/>
      <c r="E26" s="150"/>
      <c r="F26" s="150"/>
      <c r="G26" s="150"/>
      <c r="H26" s="150"/>
      <c r="I26" s="151"/>
      <c r="J26" s="91">
        <v>-15300</v>
      </c>
      <c r="K26" s="21"/>
      <c r="L26" s="22"/>
    </row>
    <row r="27" spans="1:15" ht="18.75" x14ac:dyDescent="0.25">
      <c r="A27" s="148" t="s">
        <v>17</v>
      </c>
      <c r="B27" s="148"/>
      <c r="C27" s="148"/>
      <c r="D27" s="148"/>
      <c r="E27" s="148"/>
      <c r="F27" s="148"/>
      <c r="G27" s="148"/>
      <c r="H27" s="148"/>
      <c r="I27" s="148"/>
      <c r="J27" s="91">
        <f>SUM(J23:J26)</f>
        <v>245700</v>
      </c>
      <c r="K27" s="21"/>
      <c r="L27" s="22"/>
    </row>
    <row r="28" spans="1:15" x14ac:dyDescent="0.25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</row>
    <row r="29" spans="1:15" ht="18.75" x14ac:dyDescent="0.3">
      <c r="A29" s="1">
        <v>5</v>
      </c>
      <c r="B29" s="16" t="s">
        <v>30</v>
      </c>
      <c r="C29" s="90">
        <v>6</v>
      </c>
      <c r="D29" s="48" t="s">
        <v>83</v>
      </c>
      <c r="E29" s="184" t="s">
        <v>130</v>
      </c>
      <c r="F29" s="185"/>
      <c r="G29" s="185"/>
      <c r="H29" s="185"/>
      <c r="I29" s="185"/>
      <c r="J29" s="185"/>
      <c r="K29" s="185"/>
      <c r="L29" s="186"/>
    </row>
    <row r="30" spans="1:15" ht="18.75" x14ac:dyDescent="0.3">
      <c r="A30" s="165" t="s">
        <v>123</v>
      </c>
      <c r="B30" s="166"/>
      <c r="C30" s="166"/>
      <c r="D30" s="167"/>
      <c r="E30" s="4"/>
      <c r="F30" s="182" t="s">
        <v>126</v>
      </c>
      <c r="G30" s="182"/>
      <c r="H30" s="182"/>
      <c r="I30" s="183">
        <v>161510</v>
      </c>
      <c r="J30" s="183"/>
      <c r="K30" s="4"/>
      <c r="L30" s="4"/>
    </row>
    <row r="31" spans="1:15" ht="18.75" x14ac:dyDescent="0.3">
      <c r="A31" s="92"/>
      <c r="B31" s="93"/>
      <c r="C31" s="93"/>
      <c r="D31" s="94"/>
      <c r="E31" s="4"/>
      <c r="F31" s="174" t="s">
        <v>152</v>
      </c>
      <c r="G31" s="175"/>
      <c r="H31" s="176"/>
      <c r="I31" s="168">
        <v>130500</v>
      </c>
      <c r="J31" s="169"/>
      <c r="K31" s="4"/>
      <c r="L31" s="4"/>
    </row>
    <row r="32" spans="1:15" ht="18.75" x14ac:dyDescent="0.3">
      <c r="A32" s="67">
        <v>1</v>
      </c>
      <c r="B32" s="68" t="s">
        <v>118</v>
      </c>
      <c r="C32" s="168">
        <v>45900</v>
      </c>
      <c r="D32" s="169"/>
      <c r="E32" s="4"/>
      <c r="F32" s="187" t="s">
        <v>127</v>
      </c>
      <c r="G32" s="187"/>
      <c r="H32" s="187"/>
      <c r="I32" s="171">
        <v>-75300</v>
      </c>
      <c r="J32" s="171"/>
      <c r="K32" s="190" t="s">
        <v>162</v>
      </c>
      <c r="L32" s="143"/>
    </row>
    <row r="33" spans="1:12" ht="18.75" x14ac:dyDescent="0.3">
      <c r="A33" s="67">
        <v>2</v>
      </c>
      <c r="B33" s="68" t="s">
        <v>119</v>
      </c>
      <c r="C33" s="168">
        <v>45900</v>
      </c>
      <c r="D33" s="169"/>
      <c r="E33" s="4"/>
      <c r="F33" s="188" t="s">
        <v>128</v>
      </c>
      <c r="G33" s="188"/>
      <c r="H33" s="188"/>
      <c r="I33" s="172">
        <f>SUM(I30:J32)</f>
        <v>216710</v>
      </c>
      <c r="J33" s="173"/>
      <c r="K33" s="4"/>
      <c r="L33" s="4"/>
    </row>
    <row r="34" spans="1:12" ht="18.75" x14ac:dyDescent="0.3">
      <c r="A34" s="67">
        <v>3</v>
      </c>
      <c r="B34" s="68" t="s">
        <v>120</v>
      </c>
      <c r="C34" s="168">
        <v>45900</v>
      </c>
      <c r="D34" s="169"/>
      <c r="E34" s="4"/>
      <c r="F34" s="4"/>
      <c r="G34" s="4"/>
      <c r="H34" s="4"/>
      <c r="I34" s="4"/>
      <c r="J34" s="4"/>
      <c r="K34" s="4"/>
      <c r="L34" s="4"/>
    </row>
    <row r="35" spans="1:12" ht="18.75" x14ac:dyDescent="0.3">
      <c r="A35" s="67">
        <v>4</v>
      </c>
      <c r="B35" s="68" t="s">
        <v>121</v>
      </c>
      <c r="C35" s="168">
        <v>45900</v>
      </c>
      <c r="D35" s="169"/>
      <c r="E35" s="4"/>
      <c r="F35" s="4"/>
      <c r="G35" s="4"/>
      <c r="H35" s="4"/>
      <c r="I35" s="4"/>
      <c r="J35" s="4"/>
      <c r="K35" s="4"/>
      <c r="L35" s="4"/>
    </row>
    <row r="36" spans="1:12" ht="18.75" x14ac:dyDescent="0.3">
      <c r="A36" s="162" t="s">
        <v>122</v>
      </c>
      <c r="B36" s="162"/>
      <c r="C36" s="163">
        <f>SUM(C32:D35)</f>
        <v>183600</v>
      </c>
      <c r="D36" s="164"/>
    </row>
  </sheetData>
  <mergeCells count="33">
    <mergeCell ref="C34:D34"/>
    <mergeCell ref="C35:D35"/>
    <mergeCell ref="A36:B36"/>
    <mergeCell ref="C36:D36"/>
    <mergeCell ref="F31:H31"/>
    <mergeCell ref="C32:D32"/>
    <mergeCell ref="F32:H32"/>
    <mergeCell ref="I32:J32"/>
    <mergeCell ref="C33:D33"/>
    <mergeCell ref="F33:H33"/>
    <mergeCell ref="I33:J33"/>
    <mergeCell ref="E29:L29"/>
    <mergeCell ref="A30:D30"/>
    <mergeCell ref="F30:H30"/>
    <mergeCell ref="I30:J30"/>
    <mergeCell ref="I31:J31"/>
    <mergeCell ref="K32:L32"/>
    <mergeCell ref="N15:O15"/>
    <mergeCell ref="A23:D23"/>
    <mergeCell ref="A26:I26"/>
    <mergeCell ref="A27:I27"/>
    <mergeCell ref="A28:L28"/>
    <mergeCell ref="A24:I24"/>
    <mergeCell ref="A25:I25"/>
    <mergeCell ref="F9:L9"/>
    <mergeCell ref="A11:L11"/>
    <mergeCell ref="A12:L12"/>
    <mergeCell ref="K13:L1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2021-12-14T16:30:49Z</cp:lastPrinted>
  <dcterms:created xsi:type="dcterms:W3CDTF">2013-02-10T07:37:00Z</dcterms:created>
  <dcterms:modified xsi:type="dcterms:W3CDTF">2021-12-14T16:30:56Z</dcterms:modified>
</cp:coreProperties>
</file>