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CGIM\CCGIM 2021\PROPRIETAIRES\OUATTARA SOULEYMANE\"/>
    </mc:Choice>
  </mc:AlternateContent>
  <bookViews>
    <workbookView xWindow="0" yWindow="0" windowWidth="19200" windowHeight="11595" firstSheet="9" activeTab="12"/>
  </bookViews>
  <sheets>
    <sheet name="DECEMBRE 2020" sheetId="35" r:id="rId1"/>
    <sheet name="JANVIER 2021" sheetId="36" r:id="rId2"/>
    <sheet name="FEVRIER 2021" sheetId="37" r:id="rId3"/>
    <sheet name="MARS 2021" sheetId="38" r:id="rId4"/>
    <sheet name="AVRIL 2021" sheetId="39" r:id="rId5"/>
    <sheet name="MAI 2021" sheetId="40" r:id="rId6"/>
    <sheet name="JUIN 2021" sheetId="41" r:id="rId7"/>
    <sheet name="JUILLET 2021" sheetId="42" r:id="rId8"/>
    <sheet name="AOUT 2021" sheetId="43" r:id="rId9"/>
    <sheet name="SEPTEMBRE 2021" sheetId="44" r:id="rId10"/>
    <sheet name="OCTOBRE 2021" sheetId="45" r:id="rId11"/>
    <sheet name="NOVEMBRE 2021" sheetId="46" r:id="rId12"/>
    <sheet name="DECEMBRE 2021" sheetId="4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47" l="1"/>
  <c r="H12" i="47"/>
  <c r="G12" i="47"/>
  <c r="F12" i="47"/>
  <c r="E12" i="47"/>
  <c r="J11" i="47"/>
  <c r="J10" i="47"/>
  <c r="J9" i="47"/>
  <c r="J8" i="47"/>
  <c r="H12" i="46"/>
  <c r="I12" i="46"/>
  <c r="J12" i="47" l="1"/>
  <c r="J13" i="47" s="1"/>
  <c r="J15" i="47" s="1"/>
  <c r="G12" i="46"/>
  <c r="F12" i="46"/>
  <c r="E12" i="46"/>
  <c r="J11" i="46"/>
  <c r="J10" i="46"/>
  <c r="J9" i="46"/>
  <c r="J8" i="46"/>
  <c r="J12" i="46" l="1"/>
  <c r="I12" i="45"/>
  <c r="H12" i="45"/>
  <c r="J9" i="45"/>
  <c r="J10" i="45"/>
  <c r="J11" i="45"/>
  <c r="J8" i="45"/>
  <c r="J13" i="46" l="1"/>
  <c r="J15" i="46" s="1"/>
  <c r="J12" i="45"/>
  <c r="J13" i="45" s="1"/>
  <c r="J15" i="45" s="1"/>
  <c r="G12" i="45"/>
  <c r="F12" i="45"/>
  <c r="E12" i="45"/>
  <c r="H12" i="44" l="1"/>
  <c r="I12" i="44"/>
  <c r="J9" i="44"/>
  <c r="J10" i="44"/>
  <c r="J11" i="44"/>
  <c r="J8" i="44"/>
  <c r="J12" i="44" l="1"/>
  <c r="G12" i="44"/>
  <c r="F12" i="44"/>
  <c r="E12" i="44"/>
  <c r="J13" i="44" l="1"/>
  <c r="J15" i="44" s="1"/>
  <c r="J11" i="43"/>
  <c r="J13" i="43" l="1"/>
  <c r="J15" i="43" s="1"/>
  <c r="J10" i="43"/>
  <c r="J12" i="43" s="1"/>
  <c r="I12" i="43"/>
  <c r="H12" i="43"/>
  <c r="J15" i="42" l="1"/>
  <c r="G12" i="43" l="1"/>
  <c r="F12" i="43"/>
  <c r="E12" i="43"/>
  <c r="J11" i="42" l="1"/>
  <c r="J8" i="42"/>
  <c r="J9" i="42"/>
  <c r="J10" i="42"/>
  <c r="I12" i="42"/>
  <c r="H12" i="42"/>
  <c r="J12" i="42" l="1"/>
  <c r="F12" i="41"/>
  <c r="G12" i="41"/>
  <c r="I12" i="41"/>
  <c r="J12" i="41"/>
  <c r="H12" i="41"/>
  <c r="G12" i="42"/>
  <c r="F12" i="42"/>
  <c r="E12" i="42"/>
  <c r="J13" i="42" l="1"/>
  <c r="J14" i="41"/>
  <c r="J11" i="41"/>
  <c r="J8" i="41" l="1"/>
  <c r="J9" i="41"/>
  <c r="J10" i="41"/>
  <c r="E12" i="41" l="1"/>
  <c r="J13" i="41" l="1"/>
  <c r="J16" i="41" s="1"/>
  <c r="I12" i="40"/>
  <c r="H12" i="40"/>
  <c r="J10" i="40"/>
  <c r="J11" i="40"/>
  <c r="J8" i="40"/>
  <c r="J9" i="40"/>
  <c r="J12" i="40" l="1"/>
  <c r="J13" i="40"/>
  <c r="J15" i="40" s="1"/>
  <c r="G12" i="40"/>
  <c r="F12" i="40"/>
  <c r="E12" i="40"/>
  <c r="J15" i="39" l="1"/>
  <c r="J13" i="39"/>
  <c r="I12" i="39"/>
  <c r="J12" i="39"/>
  <c r="H12" i="39"/>
  <c r="J9" i="39"/>
  <c r="J10" i="39"/>
  <c r="J11" i="39"/>
  <c r="J8" i="39"/>
  <c r="G12" i="39" l="1"/>
  <c r="F12" i="39"/>
  <c r="E12" i="39"/>
  <c r="I12" i="38" l="1"/>
  <c r="H12" i="38"/>
  <c r="J9" i="38"/>
  <c r="J10" i="38"/>
  <c r="J8" i="38"/>
  <c r="J12" i="38" l="1"/>
  <c r="J13" i="38"/>
  <c r="J15" i="38" s="1"/>
  <c r="G12" i="38"/>
  <c r="F12" i="38"/>
  <c r="E12" i="38"/>
  <c r="J11" i="38"/>
  <c r="I12" i="37" l="1"/>
  <c r="H12" i="37"/>
  <c r="J11" i="37"/>
  <c r="J8" i="37"/>
  <c r="J9" i="37"/>
  <c r="J10" i="37"/>
  <c r="J12" i="37" s="1"/>
  <c r="J15" i="37" l="1"/>
  <c r="J13" i="37"/>
  <c r="G12" i="37"/>
  <c r="F12" i="37"/>
  <c r="E12" i="37"/>
  <c r="J15" i="36"/>
  <c r="J9" i="36"/>
  <c r="J10" i="36"/>
  <c r="J11" i="36"/>
  <c r="I12" i="36" l="1"/>
  <c r="J12" i="36"/>
  <c r="H12" i="36"/>
  <c r="J8" i="36"/>
  <c r="J13" i="36" l="1"/>
  <c r="G12" i="36"/>
  <c r="F12" i="36"/>
  <c r="E12" i="36"/>
  <c r="J11" i="35" l="1"/>
  <c r="J12" i="35" s="1"/>
  <c r="J8" i="35"/>
  <c r="J9" i="35"/>
  <c r="H12" i="35"/>
  <c r="I12" i="35"/>
  <c r="J10" i="35"/>
  <c r="J15" i="35" l="1"/>
  <c r="J13" i="35"/>
  <c r="G12" i="35"/>
  <c r="F12" i="35"/>
  <c r="E12" i="35"/>
</calcChain>
</file>

<file path=xl/sharedStrings.xml><?xml version="1.0" encoding="utf-8"?>
<sst xmlns="http://schemas.openxmlformats.org/spreadsheetml/2006/main" count="591" uniqueCount="112">
  <si>
    <t>N°</t>
  </si>
  <si>
    <t>NOM &amp; PRENOMS</t>
  </si>
  <si>
    <t>N° PORTE</t>
  </si>
  <si>
    <t>CONTACTS</t>
  </si>
  <si>
    <t>LOYERS</t>
  </si>
  <si>
    <t>LOYERS NP</t>
  </si>
  <si>
    <t>PENALITES</t>
  </si>
  <si>
    <t>LOYERS PAYES</t>
  </si>
  <si>
    <t>ARRIERES</t>
  </si>
  <si>
    <t>MONTANTS PAYES</t>
  </si>
  <si>
    <t>DATES</t>
  </si>
  <si>
    <t>SIGNATURES</t>
  </si>
  <si>
    <t>TOTAL</t>
  </si>
  <si>
    <t>COMMISSION CCGIM</t>
  </si>
  <si>
    <t>CABINET CONSEILS  ET DE GESTION IMMOBILIERE  (CCGIM) </t>
  </si>
  <si>
    <t>07 85 65 28 - 03 32 59 24 - 04 92 79 51</t>
  </si>
  <si>
    <t>Email:amadasta@yahoo.fr</t>
  </si>
  <si>
    <t>FICHE DES ENCAISSEMENTS</t>
  </si>
  <si>
    <t>MONTANT A VERSER</t>
  </si>
  <si>
    <t>BENEFICIAIRE: OUATTARA SOULEYMANE</t>
  </si>
  <si>
    <t>N° CC: 0331831S</t>
  </si>
  <si>
    <t>CEL. 02 25 10 35 - 07 01 48 23</t>
  </si>
  <si>
    <t>CENTRE D'IMPOSITION: II PLATEAUX 1</t>
  </si>
  <si>
    <t>S2</t>
  </si>
  <si>
    <t>S6</t>
  </si>
  <si>
    <t>S7</t>
  </si>
  <si>
    <t>LOT N° 567 - Ilot n° 56 - Parcelle: 191 - section 191</t>
  </si>
  <si>
    <t>VLEHI BRICE</t>
  </si>
  <si>
    <t>KOUAME AUGUSTIN</t>
  </si>
  <si>
    <t>07377242-02377015</t>
  </si>
  <si>
    <t>CCGIM</t>
  </si>
  <si>
    <t>Proprietaire</t>
  </si>
  <si>
    <t>KANGAN INNOCENT SEGBEGNON</t>
  </si>
  <si>
    <t>PROPRIETAIRE</t>
  </si>
  <si>
    <t>BACI</t>
  </si>
  <si>
    <t>KLA BAUTY EDWIGE</t>
  </si>
  <si>
    <t>S9</t>
  </si>
  <si>
    <t>SGBCI: 11123959011 09</t>
  </si>
  <si>
    <t>09754933</t>
  </si>
  <si>
    <t>DÉJÀ REMIS AUX PROPRIETAIRES</t>
  </si>
  <si>
    <t>MOIS DE DECEMBRE 2020</t>
  </si>
  <si>
    <t>10/11 M OUATT</t>
  </si>
  <si>
    <t>30/11/20</t>
  </si>
  <si>
    <t>12/12/20</t>
  </si>
  <si>
    <t>10/12/20</t>
  </si>
  <si>
    <t>10/12/M.OUATT</t>
  </si>
  <si>
    <t>14/12/20</t>
  </si>
  <si>
    <t>MONTANT VERSE A  LA SGBCI LE 14/12/2020</t>
  </si>
  <si>
    <t>11/01/21</t>
  </si>
  <si>
    <t>12/01/21</t>
  </si>
  <si>
    <t>01/01/21</t>
  </si>
  <si>
    <t>13/01/21</t>
  </si>
  <si>
    <t>MOIS DE JANVIER 2021</t>
  </si>
  <si>
    <t>MOIS DE FEVRIER 2021</t>
  </si>
  <si>
    <t>09/02/21</t>
  </si>
  <si>
    <t>01/02/21</t>
  </si>
  <si>
    <t>Propriétaire</t>
  </si>
  <si>
    <t>10/02/21</t>
  </si>
  <si>
    <t>16/02/21</t>
  </si>
  <si>
    <t>MOIS DE MARS 2021</t>
  </si>
  <si>
    <t>01/03/21</t>
  </si>
  <si>
    <t>10/03/21</t>
  </si>
  <si>
    <t>12/03/21</t>
  </si>
  <si>
    <t>AV 04/21 Prop</t>
  </si>
  <si>
    <t>0709754933</t>
  </si>
  <si>
    <t>0707377242-0102377015</t>
  </si>
  <si>
    <t>0788254012</t>
  </si>
  <si>
    <t>16/03/21</t>
  </si>
  <si>
    <t>MOIS D'AVRIL 2021</t>
  </si>
  <si>
    <t xml:space="preserve">MONTANT VERSE A LA SBGCI LE 16/03/2021 </t>
  </si>
  <si>
    <t>10/04/21</t>
  </si>
  <si>
    <t>12/04/21</t>
  </si>
  <si>
    <t>15/04/21</t>
  </si>
  <si>
    <t>MOIS DE MAI 2021</t>
  </si>
  <si>
    <t>21/04/21</t>
  </si>
  <si>
    <t>05/05/21</t>
  </si>
  <si>
    <t>10/05/21</t>
  </si>
  <si>
    <t>14/05/21</t>
  </si>
  <si>
    <t>MOIS DE JUIN 2021</t>
  </si>
  <si>
    <t>01/06/21</t>
  </si>
  <si>
    <t>10/06/21</t>
  </si>
  <si>
    <t>Nouvelle locatrice</t>
  </si>
  <si>
    <t>mai 21</t>
  </si>
  <si>
    <t>COMMISSION CCGIM NOUVELLE LOCATRICE S9</t>
  </si>
  <si>
    <t>JUIN 21</t>
  </si>
  <si>
    <t>12/06/21</t>
  </si>
  <si>
    <t>MOIS DE JUILLET 2021</t>
  </si>
  <si>
    <t>01/07/21</t>
  </si>
  <si>
    <t>10/07/21</t>
  </si>
  <si>
    <t>15/07/21</t>
  </si>
  <si>
    <t>MOIS DE AOUT 2021</t>
  </si>
  <si>
    <t>03/08/21</t>
  </si>
  <si>
    <t>10/08/21</t>
  </si>
  <si>
    <t>05748062009</t>
  </si>
  <si>
    <t>0748062009</t>
  </si>
  <si>
    <t>16/08/21</t>
  </si>
  <si>
    <t>MOIS DE SEPTEMBRE 2021</t>
  </si>
  <si>
    <t>07/09/21</t>
  </si>
  <si>
    <t>10/09/21</t>
  </si>
  <si>
    <t>15/09/21</t>
  </si>
  <si>
    <t>MOIS D'OCTOBRE 2021</t>
  </si>
  <si>
    <t>12/10/21</t>
  </si>
  <si>
    <t>14/10/21</t>
  </si>
  <si>
    <t>15/10/21</t>
  </si>
  <si>
    <t>MOIS DE NOVEMBRE 2021</t>
  </si>
  <si>
    <t>10/11/21</t>
  </si>
  <si>
    <t>11/11/21</t>
  </si>
  <si>
    <t>16/11/21</t>
  </si>
  <si>
    <t>MOIS DE DECEMBRE 2021</t>
  </si>
  <si>
    <t>03/12/21</t>
  </si>
  <si>
    <t>10/12/21</t>
  </si>
  <si>
    <t>15/12/21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</si>
</sst>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left"/>
    </xf>
    <xf numFmtId="22" fontId="6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22" fontId="0" fillId="0" borderId="1" xfId="0" applyNumberFormat="1" applyFont="1" applyBorder="1" applyAlignment="1">
      <alignment horizontal="center" vertical="center"/>
    </xf>
    <xf numFmtId="22" fontId="1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2" fontId="1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164" fontId="8" fillId="0" borderId="1" xfId="0" applyNumberFormat="1" applyFont="1" applyBorder="1" applyAlignment="1">
      <alignment horizontal="center"/>
    </xf>
    <xf numFmtId="22" fontId="9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6" sqref="A16:L16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140625" customWidth="1"/>
    <col min="5" max="5" width="10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2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2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2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2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25.5" customHeight="1" x14ac:dyDescent="0.35">
      <c r="A6" s="37" t="s">
        <v>40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2" ht="18.75" x14ac:dyDescent="0.25">
      <c r="A8" s="8">
        <v>1</v>
      </c>
      <c r="B8" s="7" t="s">
        <v>27</v>
      </c>
      <c r="C8" s="8" t="s">
        <v>23</v>
      </c>
      <c r="D8" s="24" t="s">
        <v>94</v>
      </c>
      <c r="E8" s="9">
        <v>70000</v>
      </c>
      <c r="F8" s="9">
        <v>755000</v>
      </c>
      <c r="G8" s="9">
        <v>40000</v>
      </c>
      <c r="H8" s="20">
        <v>50000</v>
      </c>
      <c r="I8" s="9"/>
      <c r="J8" s="20">
        <f t="shared" ref="J8:J9" si="0">SUM(H8:I8)</f>
        <v>50000</v>
      </c>
      <c r="K8" s="10" t="s">
        <v>43</v>
      </c>
      <c r="L8" s="17" t="s">
        <v>34</v>
      </c>
    </row>
    <row r="9" spans="1:12" ht="18.75" x14ac:dyDescent="0.25">
      <c r="A9" s="8">
        <v>2</v>
      </c>
      <c r="B9" s="16" t="s">
        <v>32</v>
      </c>
      <c r="C9" s="8" t="s">
        <v>24</v>
      </c>
      <c r="D9" s="24" t="s">
        <v>64</v>
      </c>
      <c r="E9" s="9">
        <v>70000</v>
      </c>
      <c r="F9" s="9">
        <v>178000</v>
      </c>
      <c r="G9" s="9">
        <v>28000</v>
      </c>
      <c r="H9" s="20"/>
      <c r="I9" s="9">
        <v>70000</v>
      </c>
      <c r="J9" s="20">
        <f t="shared" si="0"/>
        <v>70000</v>
      </c>
      <c r="K9" s="10"/>
      <c r="L9" s="23" t="s">
        <v>41</v>
      </c>
    </row>
    <row r="10" spans="1:12" ht="18.75" x14ac:dyDescent="0.25">
      <c r="A10" s="8">
        <v>3</v>
      </c>
      <c r="B10" s="11" t="s">
        <v>28</v>
      </c>
      <c r="C10" s="8" t="s">
        <v>25</v>
      </c>
      <c r="D10" s="14" t="s">
        <v>29</v>
      </c>
      <c r="E10" s="9">
        <v>70000</v>
      </c>
      <c r="F10" s="9">
        <v>362000</v>
      </c>
      <c r="G10" s="9">
        <v>42000</v>
      </c>
      <c r="H10" s="20">
        <v>70000</v>
      </c>
      <c r="I10" s="9">
        <v>70000</v>
      </c>
      <c r="J10" s="20">
        <f>SUM(H10:I10)</f>
        <v>140000</v>
      </c>
      <c r="K10" s="10" t="s">
        <v>42</v>
      </c>
      <c r="L10" s="18" t="s">
        <v>34</v>
      </c>
    </row>
    <row r="11" spans="1:12" ht="18.75" x14ac:dyDescent="0.25">
      <c r="A11" s="8">
        <v>4</v>
      </c>
      <c r="B11" s="11" t="s">
        <v>35</v>
      </c>
      <c r="C11" s="8" t="s">
        <v>36</v>
      </c>
      <c r="D11" s="14">
        <v>88254012</v>
      </c>
      <c r="E11" s="9">
        <v>70000</v>
      </c>
      <c r="F11" s="9"/>
      <c r="G11" s="9"/>
      <c r="H11" s="20">
        <v>70000</v>
      </c>
      <c r="I11" s="9"/>
      <c r="J11" s="20">
        <f>SUM(H11:I11)</f>
        <v>70000</v>
      </c>
      <c r="K11" s="10" t="s">
        <v>44</v>
      </c>
      <c r="L11" s="15" t="s">
        <v>45</v>
      </c>
    </row>
    <row r="12" spans="1:12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I12" si="1">SUM(F8:F11)</f>
        <v>1295000</v>
      </c>
      <c r="G12" s="12">
        <f t="shared" si="1"/>
        <v>110000</v>
      </c>
      <c r="H12" s="21">
        <f t="shared" si="1"/>
        <v>190000</v>
      </c>
      <c r="I12" s="12">
        <f t="shared" si="1"/>
        <v>140000</v>
      </c>
      <c r="J12" s="21">
        <f>SUM(J8:J11)</f>
        <v>330000</v>
      </c>
      <c r="K12" s="10" t="s">
        <v>46</v>
      </c>
      <c r="L12" s="22" t="s">
        <v>30</v>
      </c>
    </row>
    <row r="13" spans="1:12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-33000</v>
      </c>
    </row>
    <row r="14" spans="1:12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-140000</v>
      </c>
    </row>
    <row r="15" spans="1:12" ht="18.75" x14ac:dyDescent="0.3">
      <c r="A15" s="45" t="s">
        <v>47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157000</v>
      </c>
    </row>
    <row r="16" spans="1:12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</row>
    <row r="19" spans="4:12" x14ac:dyDescent="0.25">
      <c r="D19" s="1"/>
      <c r="F19" s="1"/>
    </row>
    <row r="20" spans="4:12" x14ac:dyDescent="0.25">
      <c r="F20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23" sqref="F23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140625" customWidth="1"/>
    <col min="5" max="5" width="10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2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2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2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2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25.5" customHeight="1" x14ac:dyDescent="0.35">
      <c r="A6" s="37" t="s">
        <v>52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2" ht="18.75" x14ac:dyDescent="0.25">
      <c r="A8" s="8">
        <v>1</v>
      </c>
      <c r="B8" s="7" t="s">
        <v>27</v>
      </c>
      <c r="C8" s="8" t="s">
        <v>23</v>
      </c>
      <c r="D8" s="14">
        <v>48062009</v>
      </c>
      <c r="E8" s="9">
        <v>70000</v>
      </c>
      <c r="F8" s="9">
        <v>782000</v>
      </c>
      <c r="G8" s="9">
        <v>47000</v>
      </c>
      <c r="H8" s="20">
        <v>70000</v>
      </c>
      <c r="I8" s="9">
        <v>10000</v>
      </c>
      <c r="J8" s="20">
        <f>H8+I8</f>
        <v>80000</v>
      </c>
      <c r="K8" s="10" t="s">
        <v>48</v>
      </c>
      <c r="L8" s="18" t="s">
        <v>34</v>
      </c>
    </row>
    <row r="9" spans="1:12" ht="18.75" x14ac:dyDescent="0.25">
      <c r="A9" s="8">
        <v>2</v>
      </c>
      <c r="B9" s="16" t="s">
        <v>32</v>
      </c>
      <c r="C9" s="8" t="s">
        <v>24</v>
      </c>
      <c r="D9" s="24" t="s">
        <v>38</v>
      </c>
      <c r="E9" s="9">
        <v>70000</v>
      </c>
      <c r="F9" s="9">
        <v>185000</v>
      </c>
      <c r="G9" s="9">
        <v>35000</v>
      </c>
      <c r="H9" s="20">
        <v>70000</v>
      </c>
      <c r="I9" s="9"/>
      <c r="J9" s="20">
        <f t="shared" ref="J9:J11" si="0">H9+I9</f>
        <v>70000</v>
      </c>
      <c r="K9" s="10" t="s">
        <v>49</v>
      </c>
      <c r="L9" s="17" t="s">
        <v>33</v>
      </c>
    </row>
    <row r="10" spans="1:12" ht="18.75" x14ac:dyDescent="0.25">
      <c r="A10" s="8">
        <v>3</v>
      </c>
      <c r="B10" s="11" t="s">
        <v>28</v>
      </c>
      <c r="C10" s="8" t="s">
        <v>25</v>
      </c>
      <c r="D10" s="14" t="s">
        <v>29</v>
      </c>
      <c r="E10" s="9">
        <v>70000</v>
      </c>
      <c r="F10" s="9">
        <v>292000</v>
      </c>
      <c r="G10" s="9">
        <v>42000</v>
      </c>
      <c r="H10" s="20"/>
      <c r="I10" s="9"/>
      <c r="J10" s="20">
        <f t="shared" si="0"/>
        <v>0</v>
      </c>
      <c r="K10" s="10"/>
      <c r="L10" s="17"/>
    </row>
    <row r="11" spans="1:12" ht="18.75" x14ac:dyDescent="0.25">
      <c r="A11" s="8">
        <v>4</v>
      </c>
      <c r="B11" s="11" t="s">
        <v>35</v>
      </c>
      <c r="C11" s="8" t="s">
        <v>36</v>
      </c>
      <c r="D11" s="14">
        <v>88254012</v>
      </c>
      <c r="E11" s="9">
        <v>70000</v>
      </c>
      <c r="F11" s="9"/>
      <c r="G11" s="9"/>
      <c r="H11" s="20">
        <v>70000</v>
      </c>
      <c r="I11" s="9"/>
      <c r="J11" s="20">
        <f t="shared" si="0"/>
        <v>70000</v>
      </c>
      <c r="K11" s="10" t="s">
        <v>50</v>
      </c>
      <c r="L11" s="17" t="s">
        <v>33</v>
      </c>
    </row>
    <row r="12" spans="1:12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1259000</v>
      </c>
      <c r="G12" s="12">
        <f t="shared" si="1"/>
        <v>124000</v>
      </c>
      <c r="H12" s="21">
        <f>SUM(H8:H11)</f>
        <v>210000</v>
      </c>
      <c r="I12" s="19">
        <f t="shared" ref="I12:J12" si="2">SUM(I8:I11)</f>
        <v>10000</v>
      </c>
      <c r="J12" s="21">
        <f t="shared" si="2"/>
        <v>220000</v>
      </c>
      <c r="K12" s="10" t="s">
        <v>51</v>
      </c>
      <c r="L12" s="22" t="s">
        <v>30</v>
      </c>
    </row>
    <row r="13" spans="1:12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-22000</v>
      </c>
    </row>
    <row r="14" spans="1:12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-140000</v>
      </c>
    </row>
    <row r="15" spans="1:12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58000</v>
      </c>
    </row>
    <row r="16" spans="1:12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</row>
    <row r="19" spans="4:12" x14ac:dyDescent="0.25">
      <c r="D19" s="1"/>
      <c r="F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19" sqref="F19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140625" customWidth="1"/>
    <col min="5" max="5" width="10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2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2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2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2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25.5" customHeight="1" x14ac:dyDescent="0.35">
      <c r="A6" s="37" t="s">
        <v>53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2" ht="23.25" x14ac:dyDescent="0.25">
      <c r="A8" s="8">
        <v>1</v>
      </c>
      <c r="B8" s="7" t="s">
        <v>27</v>
      </c>
      <c r="C8" s="8" t="s">
        <v>23</v>
      </c>
      <c r="D8" s="14">
        <v>48062009</v>
      </c>
      <c r="E8" s="9">
        <v>70000</v>
      </c>
      <c r="F8" s="9">
        <v>772000</v>
      </c>
      <c r="G8" s="9">
        <v>47000</v>
      </c>
      <c r="H8" s="20">
        <v>70000</v>
      </c>
      <c r="I8" s="9"/>
      <c r="J8" s="20">
        <f t="shared" ref="J8:J9" si="0">H8+I8</f>
        <v>70000</v>
      </c>
      <c r="K8" s="10" t="s">
        <v>57</v>
      </c>
      <c r="L8" s="26" t="s">
        <v>34</v>
      </c>
    </row>
    <row r="9" spans="1:12" ht="23.25" x14ac:dyDescent="0.25">
      <c r="A9" s="8">
        <v>2</v>
      </c>
      <c r="B9" s="16" t="s">
        <v>32</v>
      </c>
      <c r="C9" s="8" t="s">
        <v>24</v>
      </c>
      <c r="D9" s="24" t="s">
        <v>38</v>
      </c>
      <c r="E9" s="9">
        <v>70000</v>
      </c>
      <c r="F9" s="9">
        <v>185000</v>
      </c>
      <c r="G9" s="9">
        <v>35000</v>
      </c>
      <c r="H9" s="20"/>
      <c r="I9" s="9"/>
      <c r="J9" s="20">
        <f t="shared" si="0"/>
        <v>0</v>
      </c>
      <c r="K9" s="10"/>
      <c r="L9" s="26"/>
    </row>
    <row r="10" spans="1:12" ht="23.25" x14ac:dyDescent="0.25">
      <c r="A10" s="8">
        <v>3</v>
      </c>
      <c r="B10" s="11" t="s">
        <v>28</v>
      </c>
      <c r="C10" s="8" t="s">
        <v>25</v>
      </c>
      <c r="D10" s="14" t="s">
        <v>29</v>
      </c>
      <c r="E10" s="9">
        <v>70000</v>
      </c>
      <c r="F10" s="9">
        <v>369000</v>
      </c>
      <c r="G10" s="9">
        <v>49000</v>
      </c>
      <c r="H10" s="20">
        <v>70000</v>
      </c>
      <c r="I10" s="9">
        <v>140000</v>
      </c>
      <c r="J10" s="20">
        <f>H10+I10</f>
        <v>210000</v>
      </c>
      <c r="K10" s="10" t="s">
        <v>54</v>
      </c>
      <c r="L10" s="26" t="s">
        <v>34</v>
      </c>
    </row>
    <row r="11" spans="1:12" ht="18.75" x14ac:dyDescent="0.25">
      <c r="A11" s="8">
        <v>4</v>
      </c>
      <c r="B11" s="11" t="s">
        <v>35</v>
      </c>
      <c r="C11" s="8" t="s">
        <v>36</v>
      </c>
      <c r="D11" s="14">
        <v>88254012</v>
      </c>
      <c r="E11" s="9">
        <v>70000</v>
      </c>
      <c r="F11" s="9"/>
      <c r="G11" s="9"/>
      <c r="H11" s="20">
        <v>70000</v>
      </c>
      <c r="I11" s="9"/>
      <c r="J11" s="20">
        <f>H11+I11</f>
        <v>70000</v>
      </c>
      <c r="K11" s="10" t="s">
        <v>55</v>
      </c>
      <c r="L11" s="17" t="s">
        <v>56</v>
      </c>
    </row>
    <row r="12" spans="1:12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1326000</v>
      </c>
      <c r="G12" s="12">
        <f t="shared" si="1"/>
        <v>131000</v>
      </c>
      <c r="H12" s="21">
        <f>SUM(H8:H11)</f>
        <v>210000</v>
      </c>
      <c r="I12" s="12">
        <f t="shared" ref="I12:J12" si="2">SUM(I8:I11)</f>
        <v>140000</v>
      </c>
      <c r="J12" s="21">
        <f t="shared" si="2"/>
        <v>350000</v>
      </c>
      <c r="K12" s="10" t="s">
        <v>58</v>
      </c>
      <c r="L12" s="22" t="s">
        <v>30</v>
      </c>
    </row>
    <row r="13" spans="1:12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-35000</v>
      </c>
    </row>
    <row r="14" spans="1:12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-70000</v>
      </c>
    </row>
    <row r="15" spans="1:12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245000</v>
      </c>
    </row>
    <row r="16" spans="1:12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</row>
    <row r="19" spans="4:12" x14ac:dyDescent="0.25">
      <c r="D19" s="1"/>
      <c r="F19" s="1"/>
      <c r="H19" s="1"/>
    </row>
  </sheetData>
  <mergeCells count="13">
    <mergeCell ref="A4:L4"/>
    <mergeCell ref="E1:L1"/>
    <mergeCell ref="E2:F2"/>
    <mergeCell ref="G2:L2"/>
    <mergeCell ref="C3:D3"/>
    <mergeCell ref="E3:L3"/>
    <mergeCell ref="A16:L16"/>
    <mergeCell ref="A5:L5"/>
    <mergeCell ref="A6:L6"/>
    <mergeCell ref="A12:D12"/>
    <mergeCell ref="A13:I13"/>
    <mergeCell ref="A14:I14"/>
    <mergeCell ref="A15:I1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4" workbookViewId="0">
      <selection activeCell="A15" sqref="A15:I15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9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59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7">
        <v>748062009</v>
      </c>
      <c r="E8" s="9">
        <v>70000</v>
      </c>
      <c r="F8" s="9">
        <v>772000</v>
      </c>
      <c r="G8" s="9">
        <v>47000</v>
      </c>
      <c r="H8" s="20">
        <v>60000</v>
      </c>
      <c r="I8" s="9"/>
      <c r="J8" s="20">
        <f>H8+I8</f>
        <v>60000</v>
      </c>
      <c r="K8" s="10" t="s">
        <v>61</v>
      </c>
      <c r="L8" s="26" t="s">
        <v>34</v>
      </c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262000</v>
      </c>
      <c r="G9" s="9">
        <v>42000</v>
      </c>
      <c r="H9" s="20">
        <v>70000</v>
      </c>
      <c r="I9" s="9"/>
      <c r="J9" s="20">
        <f t="shared" ref="J9:J10" si="0">H9+I9</f>
        <v>70000</v>
      </c>
      <c r="K9" s="10" t="s">
        <v>62</v>
      </c>
      <c r="L9" s="17" t="s">
        <v>31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27" t="s">
        <v>65</v>
      </c>
      <c r="E10" s="9">
        <v>70000</v>
      </c>
      <c r="F10" s="9">
        <v>229000</v>
      </c>
      <c r="G10" s="9">
        <v>49000</v>
      </c>
      <c r="H10" s="20"/>
      <c r="I10" s="9"/>
      <c r="J10" s="20">
        <f t="shared" si="0"/>
        <v>0</v>
      </c>
      <c r="K10" s="10"/>
      <c r="L10" s="26"/>
      <c r="M10" s="1"/>
    </row>
    <row r="11" spans="1:13" ht="18.75" x14ac:dyDescent="0.25">
      <c r="A11" s="8">
        <v>4</v>
      </c>
      <c r="B11" s="11" t="s">
        <v>35</v>
      </c>
      <c r="C11" s="8" t="s">
        <v>36</v>
      </c>
      <c r="D11" s="28" t="s">
        <v>66</v>
      </c>
      <c r="E11" s="9">
        <v>70000</v>
      </c>
      <c r="F11" s="9"/>
      <c r="G11" s="9"/>
      <c r="H11" s="20">
        <v>70000</v>
      </c>
      <c r="I11" s="9">
        <v>70000</v>
      </c>
      <c r="J11" s="20">
        <f>H11+I11</f>
        <v>140000</v>
      </c>
      <c r="K11" s="10" t="s">
        <v>60</v>
      </c>
      <c r="L11" s="17" t="s">
        <v>63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1263000</v>
      </c>
      <c r="G12" s="12">
        <f t="shared" si="1"/>
        <v>138000</v>
      </c>
      <c r="H12" s="21">
        <f>SUM(H8:H11)</f>
        <v>200000</v>
      </c>
      <c r="I12" s="19">
        <f t="shared" ref="I12:J12" si="2">SUM(I8:I11)</f>
        <v>70000</v>
      </c>
      <c r="J12" s="21">
        <f t="shared" si="2"/>
        <v>270000</v>
      </c>
      <c r="K12" s="10" t="s">
        <v>67</v>
      </c>
      <c r="L12" s="22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-27000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-210000</v>
      </c>
    </row>
    <row r="15" spans="1:13" ht="18.75" x14ac:dyDescent="0.3">
      <c r="A15" s="45" t="s">
        <v>69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33000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4" workbookViewId="0">
      <selection activeCell="K24" sqref="K24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9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68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7">
        <v>748062009</v>
      </c>
      <c r="E8" s="9">
        <v>70000</v>
      </c>
      <c r="F8" s="9">
        <v>782000</v>
      </c>
      <c r="G8" s="9">
        <v>47000</v>
      </c>
      <c r="H8" s="20">
        <v>70000</v>
      </c>
      <c r="I8" s="9"/>
      <c r="J8" s="20">
        <f>SUM(H8:I8)</f>
        <v>70000</v>
      </c>
      <c r="K8" s="10" t="s">
        <v>70</v>
      </c>
      <c r="L8" s="26" t="s">
        <v>34</v>
      </c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269000</v>
      </c>
      <c r="G9" s="9">
        <v>49000</v>
      </c>
      <c r="H9" s="20">
        <v>50000</v>
      </c>
      <c r="I9" s="9"/>
      <c r="J9" s="20">
        <f t="shared" ref="J9:J11" si="0">SUM(H9:I9)</f>
        <v>50000</v>
      </c>
      <c r="K9" s="10" t="s">
        <v>71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27" t="s">
        <v>65</v>
      </c>
      <c r="E10" s="9">
        <v>70000</v>
      </c>
      <c r="F10" s="9">
        <v>306000</v>
      </c>
      <c r="G10" s="9">
        <v>56000</v>
      </c>
      <c r="H10" s="20"/>
      <c r="I10" s="9"/>
      <c r="J10" s="20">
        <f t="shared" si="0"/>
        <v>0</v>
      </c>
      <c r="K10" s="10"/>
      <c r="L10" s="26"/>
      <c r="M10" s="1"/>
    </row>
    <row r="11" spans="1:13" ht="18.75" x14ac:dyDescent="0.25">
      <c r="A11" s="8">
        <v>4</v>
      </c>
      <c r="B11" s="11" t="s">
        <v>35</v>
      </c>
      <c r="C11" s="8" t="s">
        <v>36</v>
      </c>
      <c r="D11" s="28" t="s">
        <v>66</v>
      </c>
      <c r="E11" s="9">
        <v>70000</v>
      </c>
      <c r="F11" s="9"/>
      <c r="G11" s="9"/>
      <c r="H11" s="20"/>
      <c r="I11" s="9"/>
      <c r="J11" s="20">
        <f t="shared" si="0"/>
        <v>0</v>
      </c>
      <c r="K11" s="10" t="s">
        <v>60</v>
      </c>
      <c r="L11" s="17" t="s">
        <v>63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1357000</v>
      </c>
      <c r="G12" s="12">
        <f t="shared" si="1"/>
        <v>152000</v>
      </c>
      <c r="H12" s="21">
        <f>SUM(H8:H11)</f>
        <v>120000</v>
      </c>
      <c r="I12" s="21">
        <f t="shared" ref="I12:J12" si="2">SUM(I8:I11)</f>
        <v>0</v>
      </c>
      <c r="J12" s="21">
        <f t="shared" si="2"/>
        <v>120000</v>
      </c>
      <c r="K12" s="10" t="s">
        <v>72</v>
      </c>
      <c r="L12" s="22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-12000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-50000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58000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4" workbookViewId="0">
      <selection activeCell="L12" sqref="L12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9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73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7">
        <v>748062009</v>
      </c>
      <c r="E8" s="9">
        <v>70000</v>
      </c>
      <c r="F8" s="9">
        <v>782000</v>
      </c>
      <c r="G8" s="9">
        <v>47000</v>
      </c>
      <c r="H8" s="20">
        <v>70000</v>
      </c>
      <c r="I8" s="9"/>
      <c r="J8" s="20">
        <f>H8+I8</f>
        <v>70000</v>
      </c>
      <c r="K8" s="10" t="s">
        <v>76</v>
      </c>
      <c r="L8" s="26" t="s">
        <v>34</v>
      </c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289000</v>
      </c>
      <c r="G9" s="9">
        <v>49000</v>
      </c>
      <c r="H9" s="20">
        <v>70000</v>
      </c>
      <c r="I9" s="9">
        <v>10000</v>
      </c>
      <c r="J9" s="20">
        <f>H9+I9</f>
        <v>80000</v>
      </c>
      <c r="K9" s="10" t="s">
        <v>74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27" t="s">
        <v>65</v>
      </c>
      <c r="E10" s="9">
        <v>70000</v>
      </c>
      <c r="F10" s="9">
        <v>383000</v>
      </c>
      <c r="G10" s="9">
        <v>63000</v>
      </c>
      <c r="H10" s="20">
        <v>70000</v>
      </c>
      <c r="I10" s="9"/>
      <c r="J10" s="20">
        <f t="shared" ref="J10:J11" si="0">H10+I10</f>
        <v>70000</v>
      </c>
      <c r="K10" s="10" t="s">
        <v>75</v>
      </c>
      <c r="L10" s="26" t="s">
        <v>34</v>
      </c>
      <c r="M10" s="1"/>
    </row>
    <row r="11" spans="1:13" ht="18.75" x14ac:dyDescent="0.25">
      <c r="A11" s="8">
        <v>4</v>
      </c>
      <c r="B11" s="11"/>
      <c r="C11" s="8" t="s">
        <v>36</v>
      </c>
      <c r="D11" s="28"/>
      <c r="E11" s="9">
        <v>70000</v>
      </c>
      <c r="F11" s="9"/>
      <c r="G11" s="9"/>
      <c r="H11" s="20"/>
      <c r="I11" s="9"/>
      <c r="J11" s="20">
        <f t="shared" si="0"/>
        <v>0</v>
      </c>
      <c r="K11" s="10"/>
      <c r="L11" s="17"/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1454000</v>
      </c>
      <c r="G12" s="12">
        <f t="shared" si="1"/>
        <v>159000</v>
      </c>
      <c r="H12" s="21">
        <f>SUM(H8:H11)</f>
        <v>210000</v>
      </c>
      <c r="I12" s="19">
        <f t="shared" ref="I12:J12" si="2">SUM(I8:I11)</f>
        <v>10000</v>
      </c>
      <c r="J12" s="21">
        <f t="shared" si="2"/>
        <v>220000</v>
      </c>
      <c r="K12" s="10" t="s">
        <v>77</v>
      </c>
      <c r="L12" s="22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-22000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-80000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118000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N19" sqref="N19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9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78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7">
        <v>748062009</v>
      </c>
      <c r="E8" s="9">
        <v>70000</v>
      </c>
      <c r="F8" s="9">
        <v>782000</v>
      </c>
      <c r="G8" s="9">
        <v>47000</v>
      </c>
      <c r="H8" s="20">
        <v>70000</v>
      </c>
      <c r="I8" s="9"/>
      <c r="J8" s="20">
        <f t="shared" ref="J8:J9" si="0">H8+I8</f>
        <v>70000</v>
      </c>
      <c r="K8" s="10" t="s">
        <v>80</v>
      </c>
      <c r="L8" s="26" t="s">
        <v>34</v>
      </c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279000</v>
      </c>
      <c r="G9" s="9">
        <v>49000</v>
      </c>
      <c r="H9" s="20">
        <v>70000</v>
      </c>
      <c r="I9" s="9"/>
      <c r="J9" s="20">
        <f t="shared" si="0"/>
        <v>70000</v>
      </c>
      <c r="K9" s="10" t="s">
        <v>82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27" t="s">
        <v>65</v>
      </c>
      <c r="E10" s="9">
        <v>70000</v>
      </c>
      <c r="F10" s="9">
        <v>383000</v>
      </c>
      <c r="G10" s="9">
        <v>63000</v>
      </c>
      <c r="H10" s="20">
        <v>70000</v>
      </c>
      <c r="I10" s="9">
        <v>210000</v>
      </c>
      <c r="J10" s="20">
        <f>H10+I10</f>
        <v>280000</v>
      </c>
      <c r="K10" s="10" t="s">
        <v>79</v>
      </c>
      <c r="L10" s="26" t="s">
        <v>34</v>
      </c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>H11+I11</f>
        <v>70000</v>
      </c>
      <c r="K11" s="10" t="s">
        <v>84</v>
      </c>
      <c r="L11" s="17" t="s">
        <v>33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1444000</v>
      </c>
      <c r="G12" s="12">
        <f t="shared" si="1"/>
        <v>159000</v>
      </c>
      <c r="H12" s="21">
        <f>SUM(H8:H11)</f>
        <v>280000</v>
      </c>
      <c r="I12" s="19">
        <f t="shared" ref="I12:J12" si="2">SUM(I8:I11)</f>
        <v>210000</v>
      </c>
      <c r="J12" s="21">
        <f t="shared" si="2"/>
        <v>490000</v>
      </c>
      <c r="K12" s="10" t="s">
        <v>85</v>
      </c>
      <c r="L12" s="22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-49000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f>-(J9+J11)</f>
        <v>-140000</v>
      </c>
    </row>
    <row r="15" spans="1:13" ht="15.75" customHeight="1" x14ac:dyDescent="0.25">
      <c r="A15" s="42" t="s">
        <v>83</v>
      </c>
      <c r="B15" s="43"/>
      <c r="C15" s="43"/>
      <c r="D15" s="43"/>
      <c r="E15" s="43"/>
      <c r="F15" s="43"/>
      <c r="G15" s="43"/>
      <c r="H15" s="43"/>
      <c r="I15" s="44"/>
      <c r="J15" s="20">
        <v>-70000</v>
      </c>
    </row>
    <row r="16" spans="1:13" ht="18.75" x14ac:dyDescent="0.3">
      <c r="A16" s="45" t="s">
        <v>18</v>
      </c>
      <c r="B16" s="46"/>
      <c r="C16" s="46"/>
      <c r="D16" s="46"/>
      <c r="E16" s="46"/>
      <c r="F16" s="46"/>
      <c r="G16" s="46"/>
      <c r="H16" s="46"/>
      <c r="I16" s="47"/>
      <c r="J16" s="25">
        <f>SUM(J12:J15)</f>
        <v>231000</v>
      </c>
    </row>
    <row r="17" spans="1:12" x14ac:dyDescent="0.25">
      <c r="A17" s="35" t="s">
        <v>37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x14ac:dyDescent="0.25">
      <c r="J18" s="1"/>
      <c r="L18" s="1"/>
    </row>
    <row r="19" spans="1:12" x14ac:dyDescent="0.25">
      <c r="E19" s="1"/>
      <c r="F19" s="1"/>
    </row>
    <row r="20" spans="1:12" x14ac:dyDescent="0.25">
      <c r="D20" s="1"/>
      <c r="F20" s="1"/>
      <c r="H20" s="1"/>
    </row>
  </sheetData>
  <mergeCells count="14">
    <mergeCell ref="A4:L4"/>
    <mergeCell ref="E1:L1"/>
    <mergeCell ref="E2:F2"/>
    <mergeCell ref="G2:L2"/>
    <mergeCell ref="C3:D3"/>
    <mergeCell ref="E3:L3"/>
    <mergeCell ref="A17:L17"/>
    <mergeCell ref="A5:L5"/>
    <mergeCell ref="A6:L6"/>
    <mergeCell ref="A12:D12"/>
    <mergeCell ref="A13:I13"/>
    <mergeCell ref="A14:I14"/>
    <mergeCell ref="A16:I16"/>
    <mergeCell ref="A15:I15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21" sqref="H21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8.42578125" customWidth="1"/>
    <col min="12" max="12" width="13.285156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86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7">
        <v>748062009</v>
      </c>
      <c r="E8" s="9">
        <v>70000</v>
      </c>
      <c r="F8" s="9">
        <v>782000</v>
      </c>
      <c r="G8" s="9">
        <v>47000</v>
      </c>
      <c r="H8" s="20">
        <v>70000</v>
      </c>
      <c r="I8" s="9"/>
      <c r="J8" s="20">
        <f t="shared" ref="J8:J9" si="0">H8+I8</f>
        <v>70000</v>
      </c>
      <c r="K8" s="29" t="s">
        <v>88</v>
      </c>
      <c r="L8" s="26" t="s">
        <v>34</v>
      </c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279000</v>
      </c>
      <c r="G9" s="9">
        <v>49000</v>
      </c>
      <c r="H9" s="20">
        <v>70000</v>
      </c>
      <c r="I9" s="9">
        <v>30000</v>
      </c>
      <c r="J9" s="20">
        <f t="shared" si="0"/>
        <v>100000</v>
      </c>
      <c r="K9" s="10" t="s">
        <v>89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16" t="s">
        <v>65</v>
      </c>
      <c r="E10" s="9">
        <v>70000</v>
      </c>
      <c r="F10" s="9">
        <v>173000</v>
      </c>
      <c r="G10" s="9">
        <v>63000</v>
      </c>
      <c r="H10" s="20">
        <v>70000</v>
      </c>
      <c r="I10" s="9"/>
      <c r="J10" s="20">
        <f>H10+I10</f>
        <v>70000</v>
      </c>
      <c r="K10" s="29" t="s">
        <v>87</v>
      </c>
      <c r="L10" s="26" t="s">
        <v>34</v>
      </c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>H11+I11</f>
        <v>70000</v>
      </c>
      <c r="K11" s="10" t="s">
        <v>89</v>
      </c>
      <c r="L11" s="17" t="s">
        <v>33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1234000</v>
      </c>
      <c r="G12" s="12">
        <f t="shared" si="1"/>
        <v>159000</v>
      </c>
      <c r="H12" s="21">
        <f>SUM(H8:H11)</f>
        <v>280000</v>
      </c>
      <c r="I12" s="19">
        <f t="shared" ref="I12:J12" si="2">SUM(I8:I11)</f>
        <v>30000</v>
      </c>
      <c r="J12" s="21">
        <f t="shared" si="2"/>
        <v>310000</v>
      </c>
      <c r="K12" s="29" t="s">
        <v>89</v>
      </c>
      <c r="L12" s="22"/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-31000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-170000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109000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J17" s="1"/>
      <c r="L17" s="1"/>
    </row>
    <row r="18" spans="4:12" x14ac:dyDescent="0.25">
      <c r="E18" s="1"/>
      <c r="F18" s="1"/>
      <c r="H18" s="1"/>
    </row>
    <row r="19" spans="4:12" x14ac:dyDescent="0.25">
      <c r="D19" s="1"/>
      <c r="F19" s="1"/>
      <c r="H19" s="1"/>
    </row>
  </sheetData>
  <mergeCells count="13">
    <mergeCell ref="A15:I15"/>
    <mergeCell ref="A16:L16"/>
    <mergeCell ref="A5:L5"/>
    <mergeCell ref="A6:L6"/>
    <mergeCell ref="A12:D12"/>
    <mergeCell ref="A13:I13"/>
    <mergeCell ref="A14:I14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25" sqref="K25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8.42578125" customWidth="1"/>
    <col min="12" max="12" width="13.285156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90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8" t="s">
        <v>93</v>
      </c>
      <c r="E8" s="9">
        <v>70000</v>
      </c>
      <c r="F8" s="9">
        <v>782000</v>
      </c>
      <c r="G8" s="9">
        <v>47000</v>
      </c>
      <c r="H8" s="20"/>
      <c r="I8" s="9"/>
      <c r="J8" s="20"/>
      <c r="K8" s="29"/>
      <c r="L8" s="26"/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249000</v>
      </c>
      <c r="G9" s="9">
        <v>49000</v>
      </c>
      <c r="H9" s="20"/>
      <c r="I9" s="9"/>
      <c r="J9" s="20"/>
      <c r="K9" s="10"/>
      <c r="L9" s="17"/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16" t="s">
        <v>65</v>
      </c>
      <c r="E10" s="9">
        <v>70000</v>
      </c>
      <c r="F10" s="9">
        <v>173000</v>
      </c>
      <c r="G10" s="9">
        <v>63000</v>
      </c>
      <c r="H10" s="20">
        <v>70000</v>
      </c>
      <c r="I10" s="9"/>
      <c r="J10" s="20">
        <f>H10+I10</f>
        <v>70000</v>
      </c>
      <c r="K10" s="29" t="s">
        <v>91</v>
      </c>
      <c r="L10" s="26" t="s">
        <v>34</v>
      </c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>H11+I11</f>
        <v>70000</v>
      </c>
      <c r="K11" s="10" t="s">
        <v>92</v>
      </c>
      <c r="L11" s="17" t="s">
        <v>33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0">SUM(F8:F11)</f>
        <v>1204000</v>
      </c>
      <c r="G12" s="12">
        <f t="shared" si="0"/>
        <v>159000</v>
      </c>
      <c r="H12" s="21">
        <f>SUM(H8:H11)</f>
        <v>140000</v>
      </c>
      <c r="I12" s="21">
        <f t="shared" ref="I12:J12" si="1">SUM(I8:I11)</f>
        <v>0</v>
      </c>
      <c r="J12" s="21">
        <f t="shared" si="1"/>
        <v>140000</v>
      </c>
      <c r="K12" s="10" t="s">
        <v>95</v>
      </c>
      <c r="L12" s="22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-14000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-70000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56000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H17" s="1"/>
      <c r="J17" s="1"/>
      <c r="L17" s="1"/>
    </row>
    <row r="18" spans="4:12" x14ac:dyDescent="0.25">
      <c r="E18" s="1"/>
      <c r="F18" s="1"/>
      <c r="H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12" sqref="K12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8.42578125" customWidth="1"/>
    <col min="12" max="12" width="13.285156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96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8" t="s">
        <v>93</v>
      </c>
      <c r="E8" s="9">
        <v>70000</v>
      </c>
      <c r="F8" s="9">
        <v>859000</v>
      </c>
      <c r="G8" s="9">
        <v>54000</v>
      </c>
      <c r="H8" s="20">
        <v>70000</v>
      </c>
      <c r="I8" s="9">
        <v>50000</v>
      </c>
      <c r="J8" s="20">
        <f>SUM(H8:I8)</f>
        <v>120000</v>
      </c>
      <c r="K8" s="29" t="s">
        <v>97</v>
      </c>
      <c r="L8" s="26" t="s">
        <v>34</v>
      </c>
      <c r="M8" s="1"/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326000</v>
      </c>
      <c r="G9" s="9">
        <v>56000</v>
      </c>
      <c r="H9" s="20"/>
      <c r="I9" s="9"/>
      <c r="J9" s="20">
        <f t="shared" ref="J9:J11" si="0">SUM(H9:I9)</f>
        <v>0</v>
      </c>
      <c r="K9" s="10"/>
      <c r="L9" s="17"/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16" t="s">
        <v>65</v>
      </c>
      <c r="E10" s="9">
        <v>70000</v>
      </c>
      <c r="F10" s="9">
        <v>173000</v>
      </c>
      <c r="G10" s="9">
        <v>63000</v>
      </c>
      <c r="H10" s="20"/>
      <c r="I10" s="9"/>
      <c r="J10" s="20">
        <f t="shared" si="0"/>
        <v>0</v>
      </c>
      <c r="K10" s="29"/>
      <c r="L10" s="26"/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 t="shared" si="0"/>
        <v>70000</v>
      </c>
      <c r="K11" s="29" t="s">
        <v>98</v>
      </c>
      <c r="L11" s="17" t="s">
        <v>33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J12" si="1">SUM(F8:F11)</f>
        <v>1358000</v>
      </c>
      <c r="G12" s="12">
        <f t="shared" si="1"/>
        <v>173000</v>
      </c>
      <c r="H12" s="12">
        <f t="shared" si="1"/>
        <v>140000</v>
      </c>
      <c r="I12" s="12">
        <f t="shared" si="1"/>
        <v>50000</v>
      </c>
      <c r="J12" s="12">
        <f t="shared" si="1"/>
        <v>190000</v>
      </c>
      <c r="K12" s="29" t="s">
        <v>99</v>
      </c>
      <c r="L12" s="22"/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-19000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-70000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101000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H17" s="1"/>
      <c r="J17" s="1"/>
      <c r="L17" s="1"/>
    </row>
    <row r="18" spans="4:12" x14ac:dyDescent="0.25">
      <c r="E18" s="1"/>
      <c r="F18" s="1"/>
      <c r="H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24" sqref="M24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8.42578125" customWidth="1"/>
    <col min="12" max="12" width="13.285156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100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8" t="s">
        <v>93</v>
      </c>
      <c r="E8" s="9">
        <v>70000</v>
      </c>
      <c r="F8" s="9">
        <v>809000</v>
      </c>
      <c r="G8" s="9">
        <v>54000</v>
      </c>
      <c r="H8" s="20">
        <v>70000</v>
      </c>
      <c r="I8" s="9">
        <v>10000</v>
      </c>
      <c r="J8" s="20">
        <f>H8+I8</f>
        <v>80000</v>
      </c>
      <c r="K8" s="29" t="s">
        <v>102</v>
      </c>
      <c r="L8" s="26" t="s">
        <v>34</v>
      </c>
      <c r="M8" s="1"/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403000</v>
      </c>
      <c r="G9" s="9">
        <v>63000</v>
      </c>
      <c r="H9" s="20">
        <v>70000</v>
      </c>
      <c r="I9" s="9">
        <v>50000</v>
      </c>
      <c r="J9" s="20">
        <f t="shared" ref="J9:J11" si="0">H9+I9</f>
        <v>120000</v>
      </c>
      <c r="K9" s="10" t="s">
        <v>101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16" t="s">
        <v>65</v>
      </c>
      <c r="E10" s="9">
        <v>70000</v>
      </c>
      <c r="F10" s="9">
        <v>250000</v>
      </c>
      <c r="G10" s="9">
        <v>70000</v>
      </c>
      <c r="H10" s="20"/>
      <c r="I10" s="9"/>
      <c r="J10" s="20">
        <f t="shared" si="0"/>
        <v>0</v>
      </c>
      <c r="K10" s="29"/>
      <c r="L10" s="26"/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 t="shared" si="0"/>
        <v>70000</v>
      </c>
      <c r="K11" s="29" t="s">
        <v>102</v>
      </c>
      <c r="L11" s="17" t="s">
        <v>33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1462000</v>
      </c>
      <c r="G12" s="12">
        <f t="shared" si="1"/>
        <v>187000</v>
      </c>
      <c r="H12" s="12">
        <f>SUM(H8:H11)</f>
        <v>210000</v>
      </c>
      <c r="I12" s="12">
        <f t="shared" ref="I12:J12" si="2">SUM(I8:I11)</f>
        <v>60000</v>
      </c>
      <c r="J12" s="12">
        <f t="shared" si="2"/>
        <v>270000</v>
      </c>
      <c r="K12" s="29" t="s">
        <v>103</v>
      </c>
      <c r="L12" s="17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-27000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-190000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53000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H17" s="1"/>
      <c r="J17" s="1"/>
      <c r="L17" s="1"/>
    </row>
    <row r="18" spans="4:12" x14ac:dyDescent="0.25">
      <c r="E18" s="1"/>
      <c r="F18" s="1"/>
      <c r="H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15" sqref="J15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8.42578125" customWidth="1"/>
    <col min="12" max="12" width="13.285156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104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8" t="s">
        <v>93</v>
      </c>
      <c r="E8" s="9">
        <v>70000</v>
      </c>
      <c r="F8" s="9">
        <v>796000</v>
      </c>
      <c r="G8" s="9">
        <v>61000</v>
      </c>
      <c r="H8" s="20"/>
      <c r="I8" s="9"/>
      <c r="J8" s="20">
        <f>H8+I8</f>
        <v>0</v>
      </c>
      <c r="K8" s="29"/>
      <c r="L8" s="26"/>
      <c r="M8" s="1"/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353000</v>
      </c>
      <c r="G9" s="9">
        <v>63000</v>
      </c>
      <c r="H9" s="20">
        <v>40000</v>
      </c>
      <c r="I9" s="9"/>
      <c r="J9" s="20">
        <f t="shared" ref="J9:J11" si="0">H9+I9</f>
        <v>40000</v>
      </c>
      <c r="K9" s="10" t="s">
        <v>105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16" t="s">
        <v>65</v>
      </c>
      <c r="E10" s="9">
        <v>70000</v>
      </c>
      <c r="F10" s="9">
        <v>327000</v>
      </c>
      <c r="G10" s="9">
        <v>77000</v>
      </c>
      <c r="H10" s="20">
        <v>70000</v>
      </c>
      <c r="I10" s="9"/>
      <c r="J10" s="20">
        <f t="shared" si="0"/>
        <v>70000</v>
      </c>
      <c r="K10" s="29" t="s">
        <v>106</v>
      </c>
      <c r="L10" s="26" t="s">
        <v>34</v>
      </c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 t="shared" si="0"/>
        <v>70000</v>
      </c>
      <c r="K11" s="29" t="s">
        <v>105</v>
      </c>
      <c r="L11" s="17" t="s">
        <v>33</v>
      </c>
    </row>
    <row r="12" spans="1:13" ht="18.75" x14ac:dyDescent="0.25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G12" si="1">SUM(F8:F11)</f>
        <v>1476000</v>
      </c>
      <c r="G12" s="12">
        <f t="shared" si="1"/>
        <v>201000</v>
      </c>
      <c r="H12" s="12">
        <f t="shared" ref="H12:J12" si="2">SUM(H8:H11)</f>
        <v>180000</v>
      </c>
      <c r="I12" s="12">
        <f t="shared" si="2"/>
        <v>0</v>
      </c>
      <c r="J12" s="12">
        <f t="shared" si="2"/>
        <v>180000</v>
      </c>
      <c r="K12" s="29" t="s">
        <v>107</v>
      </c>
      <c r="L12" s="17" t="s">
        <v>30</v>
      </c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-18000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-110000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52000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H17" s="1"/>
      <c r="J17" s="1"/>
      <c r="L17" s="1"/>
    </row>
    <row r="18" spans="4:12" x14ac:dyDescent="0.25">
      <c r="E18" s="1"/>
      <c r="F18" s="1"/>
      <c r="H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2" sqref="J12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8.85546875" customWidth="1"/>
    <col min="5" max="5" width="9.42578125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8.42578125" customWidth="1"/>
    <col min="12" max="12" width="13.28515625" customWidth="1"/>
  </cols>
  <sheetData>
    <row r="1" spans="1:13" ht="28.5" x14ac:dyDescent="0.45">
      <c r="A1" s="13" t="s">
        <v>14</v>
      </c>
      <c r="E1" s="31" t="s">
        <v>19</v>
      </c>
      <c r="F1" s="31"/>
      <c r="G1" s="31"/>
      <c r="H1" s="31"/>
      <c r="I1" s="31"/>
      <c r="J1" s="31"/>
      <c r="K1" s="31"/>
      <c r="L1" s="31"/>
    </row>
    <row r="2" spans="1:13" ht="18.75" x14ac:dyDescent="0.3">
      <c r="A2" s="13" t="s">
        <v>15</v>
      </c>
      <c r="E2" s="32" t="s">
        <v>20</v>
      </c>
      <c r="F2" s="32"/>
      <c r="G2" s="32" t="s">
        <v>21</v>
      </c>
      <c r="H2" s="32"/>
      <c r="I2" s="32"/>
      <c r="J2" s="32"/>
      <c r="K2" s="32"/>
      <c r="L2" s="32"/>
    </row>
    <row r="3" spans="1:13" ht="18.75" x14ac:dyDescent="0.3">
      <c r="A3" s="13" t="s">
        <v>16</v>
      </c>
      <c r="C3" s="33"/>
      <c r="D3" s="33"/>
      <c r="E3" s="34" t="s">
        <v>26</v>
      </c>
      <c r="F3" s="34"/>
      <c r="G3" s="34"/>
      <c r="H3" s="34"/>
      <c r="I3" s="34"/>
      <c r="J3" s="34"/>
      <c r="K3" s="34"/>
      <c r="L3" s="34"/>
    </row>
    <row r="4" spans="1:13" ht="30" customHeight="1" x14ac:dyDescent="0.35">
      <c r="A4" s="30" t="s">
        <v>22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ht="31.5" x14ac:dyDescent="0.5">
      <c r="A5" s="36" t="s">
        <v>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3" ht="25.5" customHeight="1" x14ac:dyDescent="0.35">
      <c r="A6" s="37" t="s">
        <v>108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3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3" ht="23.25" x14ac:dyDescent="0.25">
      <c r="A8" s="8">
        <v>1</v>
      </c>
      <c r="B8" s="7" t="s">
        <v>27</v>
      </c>
      <c r="C8" s="8" t="s">
        <v>23</v>
      </c>
      <c r="D8" s="28" t="s">
        <v>93</v>
      </c>
      <c r="E8" s="9">
        <v>70000</v>
      </c>
      <c r="F8" s="9">
        <v>873000</v>
      </c>
      <c r="G8" s="9">
        <v>68000</v>
      </c>
      <c r="H8" s="20"/>
      <c r="I8" s="9"/>
      <c r="J8" s="20">
        <f>H8+I8</f>
        <v>0</v>
      </c>
      <c r="K8" s="29"/>
      <c r="L8" s="26"/>
      <c r="M8" s="1"/>
    </row>
    <row r="9" spans="1:13" ht="18.75" x14ac:dyDescent="0.25">
      <c r="A9" s="8">
        <v>2</v>
      </c>
      <c r="B9" s="16" t="s">
        <v>32</v>
      </c>
      <c r="C9" s="8" t="s">
        <v>24</v>
      </c>
      <c r="D9" s="28" t="s">
        <v>64</v>
      </c>
      <c r="E9" s="9">
        <v>70000</v>
      </c>
      <c r="F9" s="9">
        <v>383000</v>
      </c>
      <c r="G9" s="9">
        <v>63000</v>
      </c>
      <c r="H9" s="20">
        <v>70000</v>
      </c>
      <c r="I9" s="9">
        <v>5000</v>
      </c>
      <c r="J9" s="20">
        <f t="shared" ref="J9:J11" si="0">H9+I9</f>
        <v>75000</v>
      </c>
      <c r="K9" s="29" t="s">
        <v>110</v>
      </c>
      <c r="L9" s="17" t="s">
        <v>33</v>
      </c>
      <c r="M9" s="1"/>
    </row>
    <row r="10" spans="1:13" ht="23.25" x14ac:dyDescent="0.25">
      <c r="A10" s="8">
        <v>3</v>
      </c>
      <c r="B10" s="11" t="s">
        <v>28</v>
      </c>
      <c r="C10" s="8" t="s">
        <v>25</v>
      </c>
      <c r="D10" s="16" t="s">
        <v>65</v>
      </c>
      <c r="E10" s="9">
        <v>70000</v>
      </c>
      <c r="F10" s="9">
        <v>334000</v>
      </c>
      <c r="G10" s="9">
        <v>84000</v>
      </c>
      <c r="H10" s="20">
        <v>70000</v>
      </c>
      <c r="I10" s="9">
        <v>70000</v>
      </c>
      <c r="J10" s="20">
        <f t="shared" si="0"/>
        <v>140000</v>
      </c>
      <c r="K10" s="29" t="s">
        <v>109</v>
      </c>
      <c r="L10" s="26" t="s">
        <v>34</v>
      </c>
      <c r="M10" s="1"/>
    </row>
    <row r="11" spans="1:13" ht="18.75" x14ac:dyDescent="0.25">
      <c r="A11" s="8">
        <v>4</v>
      </c>
      <c r="B11" s="11" t="s">
        <v>81</v>
      </c>
      <c r="C11" s="8" t="s">
        <v>36</v>
      </c>
      <c r="D11" s="28"/>
      <c r="E11" s="9">
        <v>70000</v>
      </c>
      <c r="F11" s="9"/>
      <c r="G11" s="9"/>
      <c r="H11" s="20">
        <v>70000</v>
      </c>
      <c r="I11" s="9"/>
      <c r="J11" s="20">
        <f t="shared" si="0"/>
        <v>70000</v>
      </c>
      <c r="K11" s="29" t="s">
        <v>110</v>
      </c>
      <c r="L11" s="17" t="s">
        <v>33</v>
      </c>
    </row>
    <row r="12" spans="1:13" ht="18.75" x14ac:dyDescent="0.3">
      <c r="A12" s="38" t="s">
        <v>12</v>
      </c>
      <c r="B12" s="39"/>
      <c r="C12" s="39"/>
      <c r="D12" s="40"/>
      <c r="E12" s="12">
        <f>SUM(E8:E11)</f>
        <v>280000</v>
      </c>
      <c r="F12" s="12">
        <f t="shared" ref="F12:J12" si="1">SUM(F8:F11)</f>
        <v>1590000</v>
      </c>
      <c r="G12" s="12">
        <f t="shared" si="1"/>
        <v>215000</v>
      </c>
      <c r="H12" s="25">
        <f t="shared" si="1"/>
        <v>210000</v>
      </c>
      <c r="I12" s="12">
        <f t="shared" si="1"/>
        <v>75000</v>
      </c>
      <c r="J12" s="25">
        <f t="shared" si="1"/>
        <v>285000</v>
      </c>
      <c r="K12" s="29" t="s">
        <v>111</v>
      </c>
      <c r="L12" s="17"/>
    </row>
    <row r="13" spans="1:13" ht="13.5" customHeight="1" x14ac:dyDescent="0.25">
      <c r="A13" s="41" t="s">
        <v>13</v>
      </c>
      <c r="B13" s="41"/>
      <c r="C13" s="41"/>
      <c r="D13" s="41"/>
      <c r="E13" s="41"/>
      <c r="F13" s="41"/>
      <c r="G13" s="41"/>
      <c r="H13" s="41"/>
      <c r="I13" s="41"/>
      <c r="J13" s="20">
        <f>-J12*0.1</f>
        <v>-28500</v>
      </c>
    </row>
    <row r="14" spans="1:13" ht="15.75" customHeight="1" x14ac:dyDescent="0.25">
      <c r="A14" s="42" t="s">
        <v>39</v>
      </c>
      <c r="B14" s="43"/>
      <c r="C14" s="43"/>
      <c r="D14" s="43"/>
      <c r="E14" s="43"/>
      <c r="F14" s="43"/>
      <c r="G14" s="43"/>
      <c r="H14" s="43"/>
      <c r="I14" s="44"/>
      <c r="J14" s="20">
        <v>-145000</v>
      </c>
    </row>
    <row r="15" spans="1:13" ht="18.75" x14ac:dyDescent="0.3">
      <c r="A15" s="45" t="s">
        <v>18</v>
      </c>
      <c r="B15" s="46"/>
      <c r="C15" s="46"/>
      <c r="D15" s="46"/>
      <c r="E15" s="46"/>
      <c r="F15" s="46"/>
      <c r="G15" s="46"/>
      <c r="H15" s="46"/>
      <c r="I15" s="47"/>
      <c r="J15" s="25">
        <f>SUM(J12:J14)</f>
        <v>111500</v>
      </c>
    </row>
    <row r="16" spans="1:13" x14ac:dyDescent="0.25">
      <c r="A16" s="35" t="s">
        <v>37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4:12" x14ac:dyDescent="0.25">
      <c r="H17" s="1"/>
      <c r="J17" s="1"/>
      <c r="L17" s="1"/>
    </row>
    <row r="18" spans="4:12" x14ac:dyDescent="0.25">
      <c r="E18" s="1"/>
      <c r="F18" s="1"/>
      <c r="H18" s="1"/>
    </row>
    <row r="19" spans="4:12" x14ac:dyDescent="0.25">
      <c r="D19" s="1"/>
      <c r="F19" s="1"/>
      <c r="H19" s="1"/>
    </row>
  </sheetData>
  <mergeCells count="13">
    <mergeCell ref="A16:L16"/>
    <mergeCell ref="A5:L5"/>
    <mergeCell ref="A6:L6"/>
    <mergeCell ref="A12:D12"/>
    <mergeCell ref="A13:I13"/>
    <mergeCell ref="A14:I14"/>
    <mergeCell ref="A15:I15"/>
    <mergeCell ref="A4:L4"/>
    <mergeCell ref="E1:L1"/>
    <mergeCell ref="E2:F2"/>
    <mergeCell ref="G2:L2"/>
    <mergeCell ref="C3:D3"/>
    <mergeCell ref="E3:L3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DECEMBRE 2020</vt:lpstr>
      <vt:lpstr>JANVIER 2021</vt:lpstr>
      <vt:lpstr>FEVRIER 2021</vt:lpstr>
      <vt:lpstr>MARS 2021</vt:lpstr>
      <vt:lpstr>AVRIL 2021</vt:lpstr>
      <vt:lpstr>MAI 2021</vt:lpstr>
      <vt:lpstr>JUIN 2021</vt:lpstr>
      <vt:lpstr>JUILLET 2021</vt:lpstr>
      <vt:lpstr>AOUT 2021</vt:lpstr>
      <vt:lpstr>SEPTEMBRE 2021</vt:lpstr>
      <vt:lpstr>OCTOBRE 2021</vt:lpstr>
      <vt:lpstr>NOVEMBRE 2021</vt:lpstr>
      <vt:lpstr>DECEMBRE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gouro</cp:lastModifiedBy>
  <cp:lastPrinted>2021-12-15T08:48:36Z</cp:lastPrinted>
  <dcterms:created xsi:type="dcterms:W3CDTF">2018-08-04T10:52:24Z</dcterms:created>
  <dcterms:modified xsi:type="dcterms:W3CDTF">2021-12-15T08:51:47Z</dcterms:modified>
</cp:coreProperties>
</file>