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SANOGO DJENEBOU Epse YACOUBA\FICHES D'ENCAISSEMENTS\"/>
    </mc:Choice>
  </mc:AlternateContent>
  <bookViews>
    <workbookView xWindow="0" yWindow="0" windowWidth="19200" windowHeight="11595" firstSheet="9" activeTab="12"/>
  </bookViews>
  <sheets>
    <sheet name="DECEMBRE 2020" sheetId="69" r:id="rId1"/>
    <sheet name="JANVIER 2021" sheetId="71" r:id="rId2"/>
    <sheet name="FEVRIER 2021" sheetId="72" r:id="rId3"/>
    <sheet name="MARS 2021" sheetId="73" r:id="rId4"/>
    <sheet name="AVRIL 2021 " sheetId="74" r:id="rId5"/>
    <sheet name="MAI 2021" sheetId="75" r:id="rId6"/>
    <sheet name="JUIN 2021" sheetId="76" r:id="rId7"/>
    <sheet name="JUILLET 2021" sheetId="77" r:id="rId8"/>
    <sheet name="AOUT 2021" sheetId="78" r:id="rId9"/>
    <sheet name="SEPTEMBRE 2021" sheetId="79" r:id="rId10"/>
    <sheet name="OCTOBRE 2021" sheetId="80" r:id="rId11"/>
    <sheet name="NOVEMBRE 2021" sheetId="81" r:id="rId12"/>
    <sheet name="DECEMBRE 2021" sheetId="82" r:id="rId13"/>
  </sheets>
  <calcPr calcId="152511" iterateDelta="1E-4"/>
</workbook>
</file>

<file path=xl/calcChain.xml><?xml version="1.0" encoding="utf-8"?>
<calcChain xmlns="http://schemas.openxmlformats.org/spreadsheetml/2006/main">
  <c r="I21" i="82" l="1"/>
  <c r="H21" i="82"/>
  <c r="G21" i="82"/>
  <c r="F21" i="82"/>
  <c r="E21" i="82"/>
  <c r="J20" i="82"/>
  <c r="J19" i="82"/>
  <c r="J18" i="82"/>
  <c r="J17" i="82"/>
  <c r="J16" i="82"/>
  <c r="J15" i="82"/>
  <c r="J14" i="82"/>
  <c r="J13" i="82"/>
  <c r="J21" i="82" l="1"/>
  <c r="J22" i="82" s="1"/>
  <c r="J23" i="82" s="1"/>
  <c r="I21" i="81"/>
  <c r="H21" i="81"/>
  <c r="J19" i="81"/>
  <c r="J20" i="81"/>
  <c r="J13" i="81"/>
  <c r="J14" i="81"/>
  <c r="J15" i="81"/>
  <c r="J16" i="81"/>
  <c r="J17" i="81"/>
  <c r="J18" i="81"/>
  <c r="J21" i="81" l="1"/>
  <c r="J21" i="80"/>
  <c r="J22" i="81" l="1"/>
  <c r="J23" i="81" s="1"/>
  <c r="G21" i="81"/>
  <c r="F21" i="81"/>
  <c r="E21" i="81"/>
  <c r="I21" i="80" l="1"/>
  <c r="H21" i="80"/>
  <c r="J19" i="80"/>
  <c r="J20" i="80"/>
  <c r="J13" i="80"/>
  <c r="J14" i="80"/>
  <c r="J15" i="80"/>
  <c r="J16" i="80"/>
  <c r="J17" i="80"/>
  <c r="J18" i="80"/>
  <c r="J22" i="80" l="1"/>
  <c r="J23" i="80" s="1"/>
  <c r="G21" i="80"/>
  <c r="F21" i="80"/>
  <c r="E21" i="80"/>
  <c r="J15" i="79" l="1"/>
  <c r="J17" i="79" l="1"/>
  <c r="I21" i="79" l="1"/>
  <c r="H21" i="79"/>
  <c r="J13" i="79" l="1"/>
  <c r="J14" i="79" l="1"/>
  <c r="J18" i="79"/>
  <c r="J19" i="79"/>
  <c r="J21" i="79" s="1"/>
  <c r="J22" i="79" s="1"/>
  <c r="J23" i="79" s="1"/>
  <c r="J20" i="79"/>
  <c r="G21" i="79" l="1"/>
  <c r="F21" i="79"/>
  <c r="E21" i="79"/>
  <c r="I21" i="78" l="1"/>
  <c r="H21" i="78"/>
  <c r="J19" i="78"/>
  <c r="J20" i="78"/>
  <c r="J13" i="78"/>
  <c r="J14" i="78"/>
  <c r="J15" i="78"/>
  <c r="J16" i="78"/>
  <c r="J17" i="78"/>
  <c r="J18" i="78"/>
  <c r="J21" i="78" l="1"/>
  <c r="J22" i="78" s="1"/>
  <c r="J23" i="78" s="1"/>
  <c r="G21" i="78"/>
  <c r="F21" i="78"/>
  <c r="E21" i="78"/>
  <c r="J15" i="77" l="1"/>
  <c r="J16" i="77"/>
  <c r="J17" i="77"/>
  <c r="J18" i="77"/>
  <c r="J19" i="77"/>
  <c r="J20" i="77"/>
  <c r="J13" i="77"/>
  <c r="J14" i="77" l="1"/>
  <c r="J21" i="77" s="1"/>
  <c r="J22" i="77" s="1"/>
  <c r="J23" i="77" s="1"/>
  <c r="I21" i="77"/>
  <c r="H21" i="77"/>
  <c r="G21" i="77" l="1"/>
  <c r="F21" i="77"/>
  <c r="E21" i="77"/>
  <c r="J14" i="76" l="1"/>
  <c r="J15" i="76"/>
  <c r="J16" i="76"/>
  <c r="J17" i="76"/>
  <c r="J18" i="76"/>
  <c r="J19" i="76"/>
  <c r="J20" i="76"/>
  <c r="J13" i="76"/>
  <c r="I21" i="76"/>
  <c r="H21" i="76"/>
  <c r="J21" i="76" l="1"/>
  <c r="G21" i="76"/>
  <c r="F21" i="76"/>
  <c r="E21" i="76"/>
  <c r="J22" i="76" l="1"/>
  <c r="J23" i="76" s="1"/>
  <c r="I21" i="75"/>
  <c r="H21" i="75"/>
  <c r="J16" i="75"/>
  <c r="J17" i="75"/>
  <c r="J21" i="75" s="1"/>
  <c r="J18" i="75"/>
  <c r="J19" i="75"/>
  <c r="J20" i="75"/>
  <c r="J13" i="75"/>
  <c r="J14" i="75"/>
  <c r="J15" i="75"/>
  <c r="J27" i="75" l="1"/>
  <c r="J22" i="75"/>
  <c r="G21" i="75"/>
  <c r="F21" i="75"/>
  <c r="E21" i="75"/>
  <c r="I21" i="74" l="1"/>
  <c r="H21" i="74"/>
  <c r="J14" i="74"/>
  <c r="J15" i="74"/>
  <c r="J16" i="74"/>
  <c r="J17" i="74"/>
  <c r="J18" i="74"/>
  <c r="J19" i="74"/>
  <c r="J20" i="74"/>
  <c r="J13" i="74"/>
  <c r="J21" i="74" l="1"/>
  <c r="J22" i="74" s="1"/>
  <c r="J23" i="74" s="1"/>
  <c r="G21" i="74"/>
  <c r="F21" i="74"/>
  <c r="E21" i="74"/>
  <c r="J21" i="73" l="1"/>
  <c r="I21" i="73" l="1"/>
  <c r="H21" i="73"/>
  <c r="J20" i="73"/>
  <c r="J13" i="73"/>
  <c r="J14" i="73"/>
  <c r="J15" i="73"/>
  <c r="J16" i="73"/>
  <c r="J17" i="73"/>
  <c r="J19" i="73"/>
  <c r="J22" i="73" l="1"/>
  <c r="J23" i="73" s="1"/>
  <c r="G21" i="73"/>
  <c r="F21" i="73"/>
  <c r="E21" i="73"/>
  <c r="I21" i="72" l="1"/>
  <c r="H21" i="72"/>
  <c r="J16" i="72"/>
  <c r="J17" i="72"/>
  <c r="J19" i="72"/>
  <c r="J20" i="72"/>
  <c r="J13" i="72"/>
  <c r="J14" i="72"/>
  <c r="J15" i="72"/>
  <c r="J21" i="72" l="1"/>
  <c r="J22" i="72" s="1"/>
  <c r="G21" i="72"/>
  <c r="F21" i="72"/>
  <c r="E21" i="72"/>
  <c r="J23" i="72" l="1"/>
  <c r="I21" i="71"/>
  <c r="H21" i="71"/>
  <c r="J20" i="71"/>
  <c r="J13" i="71"/>
  <c r="J21" i="71" s="1"/>
  <c r="J14" i="71"/>
  <c r="J15" i="71"/>
  <c r="J16" i="71"/>
  <c r="J17" i="71"/>
  <c r="J18" i="71"/>
  <c r="J19" i="71"/>
  <c r="G21" i="71" l="1"/>
  <c r="F21" i="71"/>
  <c r="E21" i="71"/>
  <c r="J22" i="71" l="1"/>
  <c r="J23" i="71" s="1"/>
  <c r="J18" i="69"/>
  <c r="I21" i="69" l="1"/>
  <c r="H21" i="69"/>
  <c r="J14" i="69"/>
  <c r="J15" i="69"/>
  <c r="J16" i="69"/>
  <c r="J17" i="69"/>
  <c r="J19" i="69"/>
  <c r="J20" i="69"/>
  <c r="J13" i="69"/>
  <c r="J21" i="69" l="1"/>
  <c r="J22" i="69" l="1"/>
  <c r="J23" i="69" s="1"/>
  <c r="G21" i="69"/>
  <c r="F21" i="69"/>
  <c r="E21" i="69"/>
</calcChain>
</file>

<file path=xl/sharedStrings.xml><?xml version="1.0" encoding="utf-8"?>
<sst xmlns="http://schemas.openxmlformats.org/spreadsheetml/2006/main" count="790" uniqueCount="188">
  <si>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</si>
  <si>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</si>
  <si>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</si>
  <si>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</si>
  <si>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</si>
  <si>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</si>
  <si>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</si>
  <si>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</si>
  <si>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</si>
  <si>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</si>
  <si>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</si>
  <si>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</si>
  <si>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</si>
  <si>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</si>
  <si>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</si>
  <si>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</si>
  <si>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BENEFICIAIRE: SANOGO DJENEBOU Epouse YACOUBA</t>
  </si>
  <si>
    <t>N° CC: 1860478L</t>
  </si>
  <si>
    <t>23 BP 537 ABIDJAN 23</t>
  </si>
  <si>
    <t>Cel. 07 40 99 14 - 02 36 23 89</t>
  </si>
  <si>
    <t>YOPOUGON BK VATICAN BEAGO: LOT N° 1640 / ÎLOT 168</t>
  </si>
  <si>
    <t>YAPO LOES</t>
  </si>
  <si>
    <t>08848288 -53894594</t>
  </si>
  <si>
    <t>DAGO AUGUSTE</t>
  </si>
  <si>
    <t>09762419 -76891162</t>
  </si>
  <si>
    <t>KOUAME KOUAME FABRICE</t>
  </si>
  <si>
    <t>FANGBEDJI MOUZOUM</t>
  </si>
  <si>
    <t>53880760 - 78001833</t>
  </si>
  <si>
    <t>ESPECES</t>
  </si>
  <si>
    <t>VANGAH KOUAMELAN</t>
  </si>
  <si>
    <t>PART CCGIM</t>
  </si>
  <si>
    <t>MONTANT A VERSER</t>
  </si>
  <si>
    <t>CCGIM</t>
  </si>
  <si>
    <t>TOTAUX</t>
  </si>
  <si>
    <t>09182812-49036708</t>
  </si>
  <si>
    <t>MOOV</t>
  </si>
  <si>
    <t>08687206</t>
  </si>
  <si>
    <t>DJAHE DJAI GERVAIS</t>
  </si>
  <si>
    <t>58244293-76102579</t>
  </si>
  <si>
    <t>BOGUI ELISEE VINCENT KOMENAN</t>
  </si>
  <si>
    <t>77889102-02178704</t>
  </si>
  <si>
    <t>KOUAME AMENAN ARIANE STEPHANIE</t>
  </si>
  <si>
    <t>ORANGE</t>
  </si>
  <si>
    <t>A CEDE LE STUDIO A Mme GOBAÏ PRISCA 87 77 58 77 LE 26/10/2020</t>
  </si>
  <si>
    <t>GOBAÏ PRISCA</t>
  </si>
  <si>
    <t xml:space="preserve"> FICHE DES ENCAISSEMENTS : MOIS DE DECEMBRE 2020</t>
  </si>
  <si>
    <t>12/09/20</t>
  </si>
  <si>
    <t>REGULARISATION DU PAIEMENT DE 45 000 F LE 12/09/2020  PAR ORANGE MONEY</t>
  </si>
  <si>
    <t>21/11 MOOV</t>
  </si>
  <si>
    <t>04/12/20</t>
  </si>
  <si>
    <t>10/12/20</t>
  </si>
  <si>
    <t>11/12/20</t>
  </si>
  <si>
    <t>11/12/20 ESP</t>
  </si>
  <si>
    <t xml:space="preserve">12/09OM + 21/11 ES </t>
  </si>
  <si>
    <t>14/12/20</t>
  </si>
  <si>
    <t>15/12/20</t>
  </si>
  <si>
    <t>30/11/20</t>
  </si>
  <si>
    <t xml:space="preserve"> FICHE DES ENCAISSEMENTS : MOIS DE JANVIER 2021</t>
  </si>
  <si>
    <t>S/C M DOUKOURE KARIM  SAWADOGO 53233418 LE 13/10/20</t>
  </si>
  <si>
    <t>MONTANT VERSE LE 15/12/2020</t>
  </si>
  <si>
    <t>AVANCE DE 35 000 F PAYEE LE 21/11/20 LOYER DE DECEMBRE 2020 ESPECES</t>
  </si>
  <si>
    <t>29/10 OM</t>
  </si>
  <si>
    <t>REGULARISATION DU PAIEMENT DU LOYER DE NOVEMBRE 2020 LE 29/10/2020 PAR ORANGE MONEY</t>
  </si>
  <si>
    <t>05/01/21</t>
  </si>
  <si>
    <t>06/01/21 ESP</t>
  </si>
  <si>
    <t>10/01/21</t>
  </si>
  <si>
    <t>ESPESCES</t>
  </si>
  <si>
    <t xml:space="preserve"> FICHE DES ENCAISSEMENTS : MOIS DE FEVRIER 2021</t>
  </si>
  <si>
    <t>20/01/21 ESP</t>
  </si>
  <si>
    <t>16/01/21 ESP</t>
  </si>
  <si>
    <t>31/01/21</t>
  </si>
  <si>
    <t>A REMIS LES CLES 01/02/2021 LES TRAVAUX FAITS</t>
  </si>
  <si>
    <t>INDEX CIE: 1923</t>
  </si>
  <si>
    <t>INDEX SODECI: 153 m3</t>
  </si>
  <si>
    <t>LE 31/01/2021</t>
  </si>
  <si>
    <t>04/02/21 ESP</t>
  </si>
  <si>
    <t>CIE :109 kwh : 12 745 F / SODECI: 1 915 F= 14 660 - 90 000 = 75 340 F A RESTITUER PAR LE PROPRIETAIRE</t>
  </si>
  <si>
    <t>09/02/21</t>
  </si>
  <si>
    <t>12/02/21</t>
  </si>
  <si>
    <t>NB: POUDRE DES PLAFONDS QUI TOMBE REGULIEREMENT SUR LE LIT , PREVOIR CHANGER LES PLAFONDS DU STUDIO N° 1</t>
  </si>
  <si>
    <t>0708848288 -0153894594</t>
  </si>
  <si>
    <t>0777889102-0102178704</t>
  </si>
  <si>
    <t>0709762419 -0576891162</t>
  </si>
  <si>
    <t>0708687206</t>
  </si>
  <si>
    <t>0153880760 - 0778001833</t>
  </si>
  <si>
    <t>0787775877</t>
  </si>
  <si>
    <t>Cel. 07 07 40 99 14 - 01 02 36 23 89</t>
  </si>
  <si>
    <t>14/02/21</t>
  </si>
  <si>
    <t xml:space="preserve">MONTANT VERSE LE 15/02/2021 </t>
  </si>
  <si>
    <t xml:space="preserve"> FICHE DES ENCAISSEMENTS : MOIS DE MARS 2021</t>
  </si>
  <si>
    <t>09/03/21</t>
  </si>
  <si>
    <t>10/03/21</t>
  </si>
  <si>
    <t xml:space="preserve"> FICHE DES ENCAISSEMENTS : MOIS D'AVRIL 2021</t>
  </si>
  <si>
    <t>NB: POUDRE DES PLAFONDS QUI TOMBE REGULIEREMENT SUR LE LIT, PREVOIR CHANGER LES PLAFONDS DU STUDIO N° 1</t>
  </si>
  <si>
    <t xml:space="preserve">MONTANT VERSE LE 17/03/2021 </t>
  </si>
  <si>
    <t>17/03/21</t>
  </si>
  <si>
    <t>06/04/21</t>
  </si>
  <si>
    <t>08/04/21</t>
  </si>
  <si>
    <t>0757736576</t>
  </si>
  <si>
    <t>10/04/21</t>
  </si>
  <si>
    <t>15/04/21</t>
  </si>
  <si>
    <t xml:space="preserve"> FICHE DES ENCAISSEMENTS : MOIS DE MAI 2021</t>
  </si>
  <si>
    <t xml:space="preserve">MONTANT VERSE LE ……../04/2021 </t>
  </si>
  <si>
    <t>16/04/21</t>
  </si>
  <si>
    <t>19/04/21 ESP</t>
  </si>
  <si>
    <t>05/05/21</t>
  </si>
  <si>
    <t>DJIHOUI GNAGBY PIERRE-ELIE</t>
  </si>
  <si>
    <t>0708456186 - 0575303157</t>
  </si>
  <si>
    <t>03/05/21</t>
  </si>
  <si>
    <t>A VERSE 180 000 F : 2 MOIS CAUTION + 01 MOIS D'AVANCE + 01 COMMISSION CCGIM LE 03/05/2021</t>
  </si>
  <si>
    <t>CAUTION GEREE PAR LE CCGIM</t>
  </si>
  <si>
    <t>TRAVAUX DE TRAITEMENT DES BOIS PORTES ET PLAFONDS S1-S4-S5-S6</t>
  </si>
  <si>
    <t xml:space="preserve"> LE 04/05/2021</t>
  </si>
  <si>
    <t>2 CONTRATS DE BAIL A USAGE D'HABITATION  MCLU S6</t>
  </si>
  <si>
    <t>LE 03/05/2021</t>
  </si>
  <si>
    <t>A PAYE 65 000 F POUR LES MUTATIONS CIE ET SODECI LE 03/05/2021</t>
  </si>
  <si>
    <t xml:space="preserve">FACTURE DE RESILIATION CIE SUITE MUTATION PORTE N° 6 </t>
  </si>
  <si>
    <t xml:space="preserve">FACTURE DE RESILIATION SODECI SUITE MUTATION PORTE N° 6 </t>
  </si>
  <si>
    <t>LE 06/05/2021</t>
  </si>
  <si>
    <t>08/05/21</t>
  </si>
  <si>
    <t>10/05/21</t>
  </si>
  <si>
    <t>15/05/21</t>
  </si>
  <si>
    <t>16/05/21</t>
  </si>
  <si>
    <t xml:space="preserve"> FICHE DES ENCAISSEMENTS : MOIS DE JUIN 2021</t>
  </si>
  <si>
    <t xml:space="preserve">MONTANT VERSE Le 17/05/2021 </t>
  </si>
  <si>
    <t xml:space="preserve">MONTANT VERSE LE …….../06/2021 </t>
  </si>
  <si>
    <t>18/05/21 OM</t>
  </si>
  <si>
    <t xml:space="preserve">CAUTION UTILISEE POUR REMBOURSER LA CAUTION DE MLLE KOUAME AMENAN ARIANE STEPHANIE LE 29/05/2021 PORTE N° 6 </t>
  </si>
  <si>
    <t>08/06/21</t>
  </si>
  <si>
    <t>09/06/21</t>
  </si>
  <si>
    <t>10/06/21</t>
  </si>
  <si>
    <t>12/06/21</t>
  </si>
  <si>
    <t>13/06/21</t>
  </si>
  <si>
    <t>14/06/21</t>
  </si>
  <si>
    <t xml:space="preserve"> FICHE DES ENCAISSEMENTS : MOIS DE JUILLET 2021</t>
  </si>
  <si>
    <t xml:space="preserve">MONTANT VERSE LE …….../07/2021 </t>
  </si>
  <si>
    <t>18/06/21 OM</t>
  </si>
  <si>
    <t>07/07/21</t>
  </si>
  <si>
    <t>10/07/21</t>
  </si>
  <si>
    <t>WAVE</t>
  </si>
  <si>
    <t>13/07/21</t>
  </si>
  <si>
    <t>26/06/21</t>
  </si>
  <si>
    <t>16/07/21</t>
  </si>
  <si>
    <t xml:space="preserve"> FICHE DES ENCAISSEMENTS : MOIS D'AOUT 2021</t>
  </si>
  <si>
    <t xml:space="preserve">MONTANT VERSE LE …….../08/2021 </t>
  </si>
  <si>
    <t>POUR DES RAISONS DES TRAVAUX AU S6, IL A RECU LES CLES LE 15 MAI 2021,</t>
  </si>
  <si>
    <t>17/07/21esp</t>
  </si>
  <si>
    <t>22/07/21 OM</t>
  </si>
  <si>
    <t>27/07/2021</t>
  </si>
  <si>
    <t>10/08/21</t>
  </si>
  <si>
    <t>12/08/21 ESP</t>
  </si>
  <si>
    <t>13/08/21 ESP</t>
  </si>
  <si>
    <t>A PAYE 50 000 F CFA LE 13/08/2021 EN ESPECES</t>
  </si>
  <si>
    <t xml:space="preserve"> FICHE DES ENCAISSEMENTS : MOIS DE SEPTEMBRE 2021</t>
  </si>
  <si>
    <t>14/08/21</t>
  </si>
  <si>
    <t>16/08/21</t>
  </si>
  <si>
    <t>19/08/21</t>
  </si>
  <si>
    <t>06/09/21</t>
  </si>
  <si>
    <t>09/09/21</t>
  </si>
  <si>
    <t>10/09/21</t>
  </si>
  <si>
    <t>13/09/21</t>
  </si>
  <si>
    <t>22/09/21</t>
  </si>
  <si>
    <t xml:space="preserve">MONTANT VERSE LE 23/09/2021 </t>
  </si>
  <si>
    <t>23/09/21</t>
  </si>
  <si>
    <t xml:space="preserve"> FICHE DES ENCAISSEMENTS : MOIS D'OCTOBRE 2021</t>
  </si>
  <si>
    <t>05/10/21</t>
  </si>
  <si>
    <t>28/09/21</t>
  </si>
  <si>
    <t>10/10/21</t>
  </si>
  <si>
    <t>WAVE01/10</t>
  </si>
  <si>
    <t>11/10/21</t>
  </si>
  <si>
    <t>12/10/21</t>
  </si>
  <si>
    <t>13/10/21</t>
  </si>
  <si>
    <t xml:space="preserve"> FICHE DES ENCAISSEMENTS : MOIS DE NOVEMBRE 2021</t>
  </si>
  <si>
    <t>21/10/21</t>
  </si>
  <si>
    <t xml:space="preserve">MONTANT VERSE LE 21/10/2021 </t>
  </si>
  <si>
    <t>26/10/21</t>
  </si>
  <si>
    <t>08/11/21</t>
  </si>
  <si>
    <t>17/11/21</t>
  </si>
  <si>
    <t>09/11/21</t>
  </si>
  <si>
    <t>10/11/21</t>
  </si>
  <si>
    <t>19/11/21</t>
  </si>
  <si>
    <t>OM</t>
  </si>
  <si>
    <t xml:space="preserve">MONTANT VERSE LE 19/11/2021 </t>
  </si>
  <si>
    <t xml:space="preserve"> FICHE DES ENCAISSEMENTS : MOIS DE DECEMBRE 2021</t>
  </si>
  <si>
    <t xml:space="preserve">MONTANT VERSE LE ……./12/2021 </t>
  </si>
  <si>
    <t>08/12/21</t>
  </si>
  <si>
    <t>27/11/21</t>
  </si>
  <si>
    <t>10/12/21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</si>
</sst>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5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13" fillId="0" borderId="1" xfId="0" applyFont="1" applyBorder="1" applyAlignment="1">
      <alignment horizontal="left" vertical="center"/>
    </xf>
    <xf numFmtId="49" fontId="0" fillId="0" borderId="1" xfId="0" applyNumberFormat="1" applyBorder="1"/>
    <xf numFmtId="164" fontId="1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9" fillId="0" borderId="1" xfId="0" applyNumberFormat="1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/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49" fontId="2" fillId="0" borderId="4" xfId="0" applyNumberFormat="1" applyFont="1" applyBorder="1"/>
    <xf numFmtId="49" fontId="1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49" fontId="13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2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zoomScaleNormal="100" workbookViewId="0">
      <selection activeCell="G15" sqref="G15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45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39"/>
      <c r="I4" s="39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39"/>
    </row>
    <row r="7" spans="1:15" ht="13.5" customHeight="1" x14ac:dyDescent="0.3">
      <c r="A7" s="3" t="s">
        <v>12</v>
      </c>
      <c r="D7" s="39" t="s">
        <v>18</v>
      </c>
      <c r="E7" s="39"/>
      <c r="F7" s="134" t="s">
        <v>19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39"/>
      <c r="E8" s="39"/>
      <c r="F8" s="39"/>
      <c r="G8" s="39"/>
      <c r="H8" s="39"/>
      <c r="I8" s="39"/>
      <c r="J8" s="39"/>
      <c r="K8" s="41"/>
      <c r="L8" s="41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9" t="s">
        <v>22</v>
      </c>
      <c r="E13" s="8">
        <v>35000</v>
      </c>
      <c r="F13" s="8">
        <v>100000</v>
      </c>
      <c r="G13" s="8">
        <v>35000</v>
      </c>
      <c r="H13" s="63">
        <v>35000</v>
      </c>
      <c r="I13" s="63">
        <v>35000</v>
      </c>
      <c r="J13" s="27">
        <f>H13+I13</f>
        <v>70000</v>
      </c>
      <c r="K13" s="32" t="s">
        <v>51</v>
      </c>
      <c r="L13" s="45" t="s">
        <v>48</v>
      </c>
      <c r="O13" s="23"/>
    </row>
    <row r="14" spans="1:15" ht="15.75" customHeight="1" x14ac:dyDescent="0.3">
      <c r="A14" s="43">
        <v>2</v>
      </c>
      <c r="B14" s="30" t="s">
        <v>44</v>
      </c>
      <c r="C14" s="17">
        <v>2</v>
      </c>
      <c r="D14" s="42">
        <v>87775877</v>
      </c>
      <c r="E14" s="8">
        <v>35000</v>
      </c>
      <c r="F14" s="8">
        <v>47500</v>
      </c>
      <c r="G14" s="8">
        <v>17500</v>
      </c>
      <c r="H14" s="8">
        <v>35000</v>
      </c>
      <c r="I14" s="27"/>
      <c r="J14" s="27">
        <f t="shared" ref="J14:J20" si="0">H14+I14</f>
        <v>35000</v>
      </c>
      <c r="K14" s="32" t="s">
        <v>54</v>
      </c>
      <c r="L14" s="34" t="s">
        <v>28</v>
      </c>
    </row>
    <row r="15" spans="1:15" ht="18.75" x14ac:dyDescent="0.3">
      <c r="A15" s="1">
        <v>3</v>
      </c>
      <c r="B15" s="31" t="s">
        <v>39</v>
      </c>
      <c r="C15" s="17">
        <v>3</v>
      </c>
      <c r="D15" s="9" t="s">
        <v>40</v>
      </c>
      <c r="E15" s="8">
        <v>45000</v>
      </c>
      <c r="F15" s="8">
        <v>72500</v>
      </c>
      <c r="G15" s="8">
        <v>22500</v>
      </c>
      <c r="H15" s="8">
        <v>45000</v>
      </c>
      <c r="I15" s="8"/>
      <c r="J15" s="27">
        <f t="shared" si="0"/>
        <v>45000</v>
      </c>
      <c r="K15" s="32" t="s">
        <v>54</v>
      </c>
      <c r="L15" s="34" t="s">
        <v>28</v>
      </c>
    </row>
    <row r="16" spans="1:15" ht="14.25" customHeight="1" x14ac:dyDescent="0.3">
      <c r="A16" s="1">
        <v>4</v>
      </c>
      <c r="B16" s="16" t="s">
        <v>23</v>
      </c>
      <c r="C16" s="17">
        <v>4</v>
      </c>
      <c r="D16" s="9" t="s">
        <v>24</v>
      </c>
      <c r="E16" s="8">
        <v>45000</v>
      </c>
      <c r="F16" s="8"/>
      <c r="G16" s="8"/>
      <c r="H16" s="8">
        <v>45000</v>
      </c>
      <c r="I16" s="27"/>
      <c r="J16" s="27">
        <f t="shared" si="0"/>
        <v>45000</v>
      </c>
      <c r="K16" s="32" t="s">
        <v>49</v>
      </c>
      <c r="L16" s="34" t="s">
        <v>28</v>
      </c>
    </row>
    <row r="17" spans="1:12" ht="15.75" customHeight="1" x14ac:dyDescent="0.3">
      <c r="A17" s="1">
        <v>5</v>
      </c>
      <c r="B17" s="15" t="s">
        <v>25</v>
      </c>
      <c r="C17" s="17">
        <v>5</v>
      </c>
      <c r="D17" s="20">
        <v>57736576</v>
      </c>
      <c r="E17" s="8">
        <v>45000</v>
      </c>
      <c r="F17" s="8">
        <v>67500</v>
      </c>
      <c r="G17" s="8">
        <v>22500</v>
      </c>
      <c r="H17" s="8">
        <v>45000</v>
      </c>
      <c r="I17" s="27">
        <v>90000</v>
      </c>
      <c r="J17" s="27">
        <f t="shared" si="0"/>
        <v>135000</v>
      </c>
      <c r="K17" s="46" t="s">
        <v>52</v>
      </c>
      <c r="L17" s="35" t="s">
        <v>53</v>
      </c>
    </row>
    <row r="18" spans="1:12" ht="18.75" x14ac:dyDescent="0.3">
      <c r="A18" s="1">
        <v>6</v>
      </c>
      <c r="B18" s="25" t="s">
        <v>41</v>
      </c>
      <c r="C18" s="17">
        <v>6</v>
      </c>
      <c r="D18" s="20" t="s">
        <v>34</v>
      </c>
      <c r="E18" s="8">
        <v>45000</v>
      </c>
      <c r="F18" s="8">
        <v>49500</v>
      </c>
      <c r="G18" s="8">
        <v>4500</v>
      </c>
      <c r="H18" s="8">
        <v>45000</v>
      </c>
      <c r="I18" s="27"/>
      <c r="J18" s="27">
        <f t="shared" si="0"/>
        <v>45000</v>
      </c>
      <c r="K18" s="32" t="s">
        <v>56</v>
      </c>
      <c r="L18" s="34" t="s">
        <v>42</v>
      </c>
    </row>
    <row r="19" spans="1:12" ht="18.75" x14ac:dyDescent="0.3">
      <c r="A19" s="1">
        <v>7</v>
      </c>
      <c r="B19" s="13" t="s">
        <v>26</v>
      </c>
      <c r="C19" s="17">
        <v>7</v>
      </c>
      <c r="D19" s="29" t="s">
        <v>36</v>
      </c>
      <c r="E19" s="8">
        <v>45000</v>
      </c>
      <c r="F19" s="8"/>
      <c r="G19" s="11"/>
      <c r="H19" s="8">
        <v>45000</v>
      </c>
      <c r="I19" s="27"/>
      <c r="J19" s="27">
        <f t="shared" si="0"/>
        <v>45000</v>
      </c>
      <c r="K19" s="32" t="s">
        <v>54</v>
      </c>
      <c r="L19" s="34" t="s">
        <v>28</v>
      </c>
    </row>
    <row r="20" spans="1:12" ht="18.75" x14ac:dyDescent="0.3">
      <c r="A20" s="1">
        <v>8</v>
      </c>
      <c r="B20" s="13" t="s">
        <v>29</v>
      </c>
      <c r="C20" s="17">
        <v>8</v>
      </c>
      <c r="D20" s="10" t="s">
        <v>27</v>
      </c>
      <c r="E20" s="8">
        <v>45000</v>
      </c>
      <c r="F20" s="8"/>
      <c r="G20" s="8"/>
      <c r="H20" s="8">
        <v>45000</v>
      </c>
      <c r="I20" s="27"/>
      <c r="J20" s="27">
        <f t="shared" si="0"/>
        <v>45000</v>
      </c>
      <c r="K20" s="32" t="s">
        <v>50</v>
      </c>
      <c r="L20" s="34" t="s">
        <v>35</v>
      </c>
    </row>
    <row r="21" spans="1:12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:G21" si="1">SUM(F13:F20)</f>
        <v>337000</v>
      </c>
      <c r="G21" s="26">
        <f t="shared" si="1"/>
        <v>102000</v>
      </c>
      <c r="H21" s="26">
        <f>SUM(H13:H20)</f>
        <v>340000</v>
      </c>
      <c r="I21" s="33">
        <f>SUM(I13:I20)</f>
        <v>125000</v>
      </c>
      <c r="J21" s="26">
        <f>SUM(J13:J20)</f>
        <v>465000</v>
      </c>
      <c r="K21" s="38" t="s">
        <v>55</v>
      </c>
      <c r="L21" s="34" t="s">
        <v>32</v>
      </c>
    </row>
    <row r="22" spans="1:12" ht="15.75" x14ac:dyDescent="0.25">
      <c r="A22" s="139" t="s">
        <v>30</v>
      </c>
      <c r="B22" s="139"/>
      <c r="C22" s="139"/>
      <c r="D22" s="139"/>
      <c r="E22" s="139"/>
      <c r="F22" s="139"/>
      <c r="G22" s="139"/>
      <c r="H22" s="139"/>
      <c r="I22" s="139"/>
      <c r="J22" s="27">
        <f>-J21*0.1</f>
        <v>-46500</v>
      </c>
      <c r="K22" s="21"/>
      <c r="L22" s="22"/>
    </row>
    <row r="23" spans="1:12" ht="18.75" customHeight="1" x14ac:dyDescent="0.25">
      <c r="A23" s="140" t="s">
        <v>59</v>
      </c>
      <c r="B23" s="140"/>
      <c r="C23" s="140"/>
      <c r="D23" s="140"/>
      <c r="E23" s="140"/>
      <c r="F23" s="140"/>
      <c r="G23" s="140"/>
      <c r="H23" s="140"/>
      <c r="I23" s="140"/>
      <c r="J23" s="36">
        <f>SUM(J21:J22)</f>
        <v>418500</v>
      </c>
      <c r="K23" s="21"/>
      <c r="L23" s="22"/>
    </row>
    <row r="24" spans="1:12" ht="11.25" customHeight="1" x14ac:dyDescent="0.25">
      <c r="H24" s="23"/>
    </row>
    <row r="25" spans="1:12" ht="18.75" x14ac:dyDescent="0.3">
      <c r="A25" s="28">
        <v>2</v>
      </c>
      <c r="B25" s="30" t="s">
        <v>37</v>
      </c>
      <c r="C25" s="17">
        <v>2</v>
      </c>
      <c r="D25" s="28" t="s">
        <v>38</v>
      </c>
      <c r="E25" s="129" t="s">
        <v>43</v>
      </c>
      <c r="F25" s="129"/>
      <c r="G25" s="129"/>
      <c r="H25" s="129"/>
      <c r="I25" s="129"/>
      <c r="J25" s="129"/>
      <c r="K25" s="129"/>
      <c r="L25" s="129"/>
    </row>
    <row r="26" spans="1:12" ht="6" customHeight="1" x14ac:dyDescent="0.25"/>
    <row r="27" spans="1:12" ht="18.75" x14ac:dyDescent="0.3">
      <c r="A27" s="1">
        <v>5</v>
      </c>
      <c r="B27" s="15" t="s">
        <v>25</v>
      </c>
      <c r="C27" s="17">
        <v>5</v>
      </c>
      <c r="D27" s="20">
        <v>57736576</v>
      </c>
      <c r="E27" s="8">
        <v>45000</v>
      </c>
      <c r="F27" s="8">
        <v>112500</v>
      </c>
      <c r="G27" s="8">
        <v>22500</v>
      </c>
      <c r="H27" s="8"/>
      <c r="I27" s="27">
        <v>45000</v>
      </c>
      <c r="J27" s="27"/>
      <c r="K27" s="32"/>
      <c r="L27" s="37" t="s">
        <v>46</v>
      </c>
    </row>
    <row r="28" spans="1:12" x14ac:dyDescent="0.25">
      <c r="A28" s="128" t="s">
        <v>47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 x14ac:dyDescent="0.25">
      <c r="A29" s="128" t="s">
        <v>60</v>
      </c>
      <c r="B29" s="128"/>
      <c r="C29" s="128"/>
      <c r="D29" s="128"/>
      <c r="E29" s="128"/>
      <c r="F29" s="128"/>
    </row>
    <row r="30" spans="1:12" ht="7.5" customHeight="1" x14ac:dyDescent="0.25"/>
    <row r="31" spans="1:12" ht="18.75" x14ac:dyDescent="0.3">
      <c r="A31" s="1">
        <v>1</v>
      </c>
      <c r="B31" s="16" t="s">
        <v>21</v>
      </c>
      <c r="C31" s="17">
        <v>1</v>
      </c>
      <c r="D31" s="9" t="s">
        <v>22</v>
      </c>
      <c r="E31" s="127" t="s">
        <v>58</v>
      </c>
      <c r="F31" s="127"/>
      <c r="G31" s="127"/>
      <c r="H31" s="127"/>
      <c r="I31" s="127"/>
      <c r="J31" s="127"/>
      <c r="K31" s="127"/>
      <c r="L31" s="127"/>
    </row>
  </sheetData>
  <mergeCells count="15">
    <mergeCell ref="E31:L31"/>
    <mergeCell ref="A29:F29"/>
    <mergeCell ref="A28:L28"/>
    <mergeCell ref="E25:L25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98" zoomScaleNormal="98" workbookViewId="0">
      <selection activeCell="L22" sqref="L22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153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107"/>
      <c r="I4" s="107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107"/>
    </row>
    <row r="7" spans="1:15" ht="13.5" customHeight="1" x14ac:dyDescent="0.3">
      <c r="A7" s="3" t="s">
        <v>12</v>
      </c>
      <c r="D7" s="107" t="s">
        <v>18</v>
      </c>
      <c r="E7" s="107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107"/>
      <c r="E8" s="107"/>
      <c r="F8" s="107"/>
      <c r="G8" s="107"/>
      <c r="H8" s="107"/>
      <c r="I8" s="107"/>
      <c r="J8" s="107"/>
      <c r="K8" s="108"/>
      <c r="L8" s="108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23"/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105">
        <v>35000</v>
      </c>
      <c r="F13" s="105">
        <v>72000</v>
      </c>
      <c r="G13" s="105">
        <v>38500</v>
      </c>
      <c r="H13" s="59">
        <v>35000</v>
      </c>
      <c r="I13" s="105"/>
      <c r="J13" s="60">
        <f>SUM(H13:I13)</f>
        <v>35000</v>
      </c>
      <c r="K13" s="83" t="s">
        <v>159</v>
      </c>
      <c r="L13" s="57" t="s">
        <v>139</v>
      </c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105">
        <v>35000</v>
      </c>
      <c r="F14" s="105">
        <v>169000</v>
      </c>
      <c r="G14" s="105">
        <v>52500</v>
      </c>
      <c r="H14" s="59">
        <v>35000</v>
      </c>
      <c r="I14" s="105"/>
      <c r="J14" s="60">
        <f>SUM(H14:I14)</f>
        <v>35000</v>
      </c>
      <c r="K14" s="83" t="s">
        <v>157</v>
      </c>
      <c r="L14" s="97" t="s">
        <v>42</v>
      </c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105">
        <v>45000</v>
      </c>
      <c r="F15" s="105">
        <v>143000</v>
      </c>
      <c r="G15" s="105">
        <v>67500</v>
      </c>
      <c r="H15" s="59">
        <v>45000</v>
      </c>
      <c r="I15" s="105"/>
      <c r="J15" s="60">
        <f>SUM(H15:I15)</f>
        <v>45000</v>
      </c>
      <c r="K15" s="83" t="s">
        <v>161</v>
      </c>
      <c r="L15" s="37" t="s">
        <v>28</v>
      </c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105">
        <v>45000</v>
      </c>
      <c r="F16" s="105">
        <v>72000</v>
      </c>
      <c r="G16" s="105">
        <v>27000</v>
      </c>
      <c r="H16" s="59"/>
      <c r="I16" s="105"/>
      <c r="J16" s="60"/>
      <c r="K16" s="83"/>
      <c r="L16" s="34"/>
      <c r="N16" s="23"/>
      <c r="O16" s="23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105">
        <v>45000</v>
      </c>
      <c r="F17" s="105">
        <v>22500</v>
      </c>
      <c r="G17" s="110">
        <v>22500</v>
      </c>
      <c r="H17" s="59">
        <v>45000</v>
      </c>
      <c r="I17" s="27"/>
      <c r="J17" s="60">
        <f>SUM(H17:I17)</f>
        <v>45000</v>
      </c>
      <c r="K17" s="83" t="s">
        <v>160</v>
      </c>
      <c r="L17" s="34" t="s">
        <v>42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105">
        <v>45000</v>
      </c>
      <c r="F18" s="105"/>
      <c r="G18" s="105"/>
      <c r="H18" s="105">
        <v>45000</v>
      </c>
      <c r="I18" s="105"/>
      <c r="J18" s="60">
        <f>SUM(H18:I18)</f>
        <v>45000</v>
      </c>
      <c r="K18" s="83" t="s">
        <v>155</v>
      </c>
      <c r="L18" s="57" t="s">
        <v>28</v>
      </c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105">
        <v>45000</v>
      </c>
      <c r="F19" s="105">
        <v>4500</v>
      </c>
      <c r="G19" s="105">
        <v>4500</v>
      </c>
      <c r="H19" s="59">
        <v>45000</v>
      </c>
      <c r="I19" s="27"/>
      <c r="J19" s="60">
        <f>SUM(H19:I19)</f>
        <v>45000</v>
      </c>
      <c r="K19" s="83" t="s">
        <v>157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105">
        <v>45000</v>
      </c>
      <c r="F20" s="105">
        <v>4500</v>
      </c>
      <c r="G20" s="105">
        <v>4500</v>
      </c>
      <c r="H20" s="59">
        <v>45000</v>
      </c>
      <c r="I20" s="27"/>
      <c r="J20" s="60">
        <f>SUM(H20:I20)</f>
        <v>45000</v>
      </c>
      <c r="K20" s="83" t="s">
        <v>158</v>
      </c>
      <c r="L20" s="57" t="s">
        <v>139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0">SUM(F13:F20)</f>
        <v>487500</v>
      </c>
      <c r="G21" s="33">
        <f>SUM(G13:G20)</f>
        <v>217000</v>
      </c>
      <c r="H21" s="26">
        <f>SUM(H13:H20)</f>
        <v>295000</v>
      </c>
      <c r="I21" s="26">
        <f t="shared" ref="I21" si="1">SUM(I13:I20)</f>
        <v>0</v>
      </c>
      <c r="J21" s="26">
        <f>SUM(J13:J20)</f>
        <v>295000</v>
      </c>
      <c r="K21" s="38" t="s">
        <v>163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-29500</v>
      </c>
      <c r="K22" s="109"/>
      <c r="L22" s="22"/>
    </row>
    <row r="23" spans="1:14" ht="18.75" customHeight="1" x14ac:dyDescent="0.25">
      <c r="A23" s="140" t="s">
        <v>162</v>
      </c>
      <c r="B23" s="140"/>
      <c r="C23" s="140"/>
      <c r="D23" s="140"/>
      <c r="E23" s="140"/>
      <c r="F23" s="140"/>
      <c r="G23" s="140"/>
      <c r="H23" s="140"/>
      <c r="I23" s="140"/>
      <c r="J23" s="36">
        <f>J21+J22</f>
        <v>265500</v>
      </c>
      <c r="K23" s="109"/>
      <c r="L23" s="22"/>
    </row>
    <row r="24" spans="1:14" ht="10.5" customHeight="1" x14ac:dyDescent="0.25">
      <c r="H24" s="23"/>
    </row>
  </sheetData>
  <mergeCells count="11">
    <mergeCell ref="A10:L10"/>
    <mergeCell ref="K11:L11"/>
    <mergeCell ref="A21:D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98" zoomScaleNormal="98" workbookViewId="0">
      <selection activeCell="L30" sqref="L30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113"/>
      <c r="I4" s="113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113"/>
    </row>
    <row r="7" spans="1:15" ht="13.5" customHeight="1" x14ac:dyDescent="0.3">
      <c r="A7" s="3" t="s">
        <v>12</v>
      </c>
      <c r="D7" s="113" t="s">
        <v>18</v>
      </c>
      <c r="E7" s="113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113"/>
      <c r="E8" s="113"/>
      <c r="F8" s="113"/>
      <c r="G8" s="113"/>
      <c r="H8" s="113"/>
      <c r="I8" s="113"/>
      <c r="J8" s="113"/>
      <c r="K8" s="114"/>
      <c r="L8" s="114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23"/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111">
        <v>35000</v>
      </c>
      <c r="F13" s="111">
        <v>72000</v>
      </c>
      <c r="G13" s="111">
        <v>38500</v>
      </c>
      <c r="H13" s="59">
        <v>35000</v>
      </c>
      <c r="I13" s="111">
        <v>10000</v>
      </c>
      <c r="J13" s="60">
        <f t="shared" ref="J13:J17" si="0">H13+I13</f>
        <v>45000</v>
      </c>
      <c r="K13" s="83" t="s">
        <v>167</v>
      </c>
      <c r="L13" s="116" t="s">
        <v>168</v>
      </c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111">
        <v>35000</v>
      </c>
      <c r="F14" s="111">
        <v>169000</v>
      </c>
      <c r="G14" s="111">
        <v>52500</v>
      </c>
      <c r="H14" s="59">
        <v>35000</v>
      </c>
      <c r="I14" s="111"/>
      <c r="J14" s="60">
        <f t="shared" si="0"/>
        <v>35000</v>
      </c>
      <c r="K14" s="83" t="s">
        <v>170</v>
      </c>
      <c r="L14" s="57" t="s">
        <v>42</v>
      </c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111">
        <v>45000</v>
      </c>
      <c r="F15" s="111">
        <v>147500</v>
      </c>
      <c r="G15" s="111">
        <v>72000</v>
      </c>
      <c r="H15" s="59"/>
      <c r="I15" s="111"/>
      <c r="J15" s="60">
        <f t="shared" si="0"/>
        <v>0</v>
      </c>
      <c r="K15" s="83"/>
      <c r="L15" s="37"/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111">
        <v>45000</v>
      </c>
      <c r="F16" s="111">
        <v>121500</v>
      </c>
      <c r="G16" s="111">
        <v>31500</v>
      </c>
      <c r="H16" s="59">
        <v>45000</v>
      </c>
      <c r="I16" s="111">
        <v>45000</v>
      </c>
      <c r="J16" s="60">
        <f t="shared" si="0"/>
        <v>90000</v>
      </c>
      <c r="K16" s="83" t="s">
        <v>169</v>
      </c>
      <c r="L16" s="34" t="s">
        <v>139</v>
      </c>
      <c r="N16" s="23"/>
      <c r="O16" s="23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111">
        <v>45000</v>
      </c>
      <c r="F17" s="111">
        <v>27000</v>
      </c>
      <c r="G17" s="111">
        <v>27000</v>
      </c>
      <c r="H17" s="59">
        <v>45000</v>
      </c>
      <c r="I17" s="27"/>
      <c r="J17" s="60">
        <f t="shared" si="0"/>
        <v>45000</v>
      </c>
      <c r="K17" s="83" t="s">
        <v>171</v>
      </c>
      <c r="L17" s="34" t="s">
        <v>139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111">
        <v>45000</v>
      </c>
      <c r="F18" s="111"/>
      <c r="G18" s="111"/>
      <c r="H18" s="111">
        <v>45000</v>
      </c>
      <c r="I18" s="111"/>
      <c r="J18" s="60">
        <f>H18+I18</f>
        <v>45000</v>
      </c>
      <c r="K18" s="83" t="s">
        <v>166</v>
      </c>
      <c r="L18" s="57" t="s">
        <v>28</v>
      </c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111">
        <v>45000</v>
      </c>
      <c r="F19" s="111">
        <v>4500</v>
      </c>
      <c r="G19" s="111">
        <v>4500</v>
      </c>
      <c r="H19" s="59">
        <v>45000</v>
      </c>
      <c r="I19" s="27"/>
      <c r="J19" s="60">
        <f t="shared" ref="J19:J20" si="1">H19+I19</f>
        <v>45000</v>
      </c>
      <c r="K19" s="83" t="s">
        <v>165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111">
        <v>45000</v>
      </c>
      <c r="F20" s="111">
        <v>4500</v>
      </c>
      <c r="G20" s="111">
        <v>4500</v>
      </c>
      <c r="H20" s="59">
        <v>45000</v>
      </c>
      <c r="I20" s="27"/>
      <c r="J20" s="60">
        <f t="shared" si="1"/>
        <v>45000</v>
      </c>
      <c r="K20" s="83" t="s">
        <v>167</v>
      </c>
      <c r="L20" s="57" t="s">
        <v>139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2">SUM(F13:F20)</f>
        <v>546000</v>
      </c>
      <c r="G21" s="33">
        <f>SUM(G13:G20)</f>
        <v>230500</v>
      </c>
      <c r="H21" s="26">
        <f>SUM(H13:H20)</f>
        <v>295000</v>
      </c>
      <c r="I21" s="26">
        <f t="shared" ref="I21" si="3">SUM(I13:I20)</f>
        <v>55000</v>
      </c>
      <c r="J21" s="26">
        <f>SUM(J13:J20)</f>
        <v>350000</v>
      </c>
      <c r="K21" s="38" t="s">
        <v>173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-35000</v>
      </c>
      <c r="K22" s="115"/>
      <c r="L22" s="22"/>
    </row>
    <row r="23" spans="1:14" ht="18.75" customHeight="1" x14ac:dyDescent="0.25">
      <c r="A23" s="140" t="s">
        <v>174</v>
      </c>
      <c r="B23" s="140"/>
      <c r="C23" s="140"/>
      <c r="D23" s="140"/>
      <c r="E23" s="140"/>
      <c r="F23" s="140"/>
      <c r="G23" s="140"/>
      <c r="H23" s="140"/>
      <c r="I23" s="140"/>
      <c r="J23" s="36">
        <f>J21+J22</f>
        <v>315000</v>
      </c>
      <c r="K23" s="115"/>
      <c r="L23" s="22"/>
    </row>
    <row r="24" spans="1:14" ht="10.5" customHeight="1" x14ac:dyDescent="0.25">
      <c r="H24" s="23"/>
    </row>
    <row r="26" spans="1:14" x14ac:dyDescent="0.25">
      <c r="H26" s="23"/>
    </row>
  </sheetData>
  <mergeCells count="11">
    <mergeCell ref="A10:L10"/>
    <mergeCell ref="K11:L11"/>
    <mergeCell ref="A21:D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98" zoomScaleNormal="98" workbookViewId="0">
      <selection activeCell="A24" sqref="A24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172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119"/>
      <c r="I4" s="119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119"/>
    </row>
    <row r="7" spans="1:15" ht="13.5" customHeight="1" x14ac:dyDescent="0.3">
      <c r="A7" s="3" t="s">
        <v>12</v>
      </c>
      <c r="D7" s="119" t="s">
        <v>18</v>
      </c>
      <c r="E7" s="119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119"/>
      <c r="E8" s="119"/>
      <c r="F8" s="119"/>
      <c r="G8" s="119"/>
      <c r="H8" s="119"/>
      <c r="I8" s="119"/>
      <c r="J8" s="119"/>
      <c r="K8" s="120"/>
      <c r="L8" s="120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23"/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117">
        <v>35000</v>
      </c>
      <c r="F13" s="117">
        <v>62000</v>
      </c>
      <c r="G13" s="117">
        <v>38500</v>
      </c>
      <c r="H13" s="59">
        <v>35000</v>
      </c>
      <c r="I13" s="117"/>
      <c r="J13" s="60">
        <f t="shared" ref="J13:J17" si="0">H13+I13</f>
        <v>35000</v>
      </c>
      <c r="K13" s="83" t="s">
        <v>176</v>
      </c>
      <c r="L13" s="116" t="s">
        <v>28</v>
      </c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117">
        <v>35000</v>
      </c>
      <c r="F14" s="117">
        <v>172500</v>
      </c>
      <c r="G14" s="117">
        <v>56000</v>
      </c>
      <c r="H14" s="59"/>
      <c r="I14" s="117"/>
      <c r="J14" s="60">
        <f t="shared" si="0"/>
        <v>0</v>
      </c>
      <c r="K14" s="83"/>
      <c r="L14" s="57"/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117">
        <v>45000</v>
      </c>
      <c r="F15" s="117">
        <v>197000</v>
      </c>
      <c r="G15" s="117">
        <v>76500</v>
      </c>
      <c r="H15" s="59"/>
      <c r="I15" s="117"/>
      <c r="J15" s="60">
        <f t="shared" si="0"/>
        <v>0</v>
      </c>
      <c r="K15" s="83"/>
      <c r="L15" s="37"/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117">
        <v>45000</v>
      </c>
      <c r="F16" s="117">
        <v>81000</v>
      </c>
      <c r="G16" s="117">
        <v>36000</v>
      </c>
      <c r="H16" s="59"/>
      <c r="I16" s="117"/>
      <c r="J16" s="60">
        <f t="shared" si="0"/>
        <v>0</v>
      </c>
      <c r="K16" s="83"/>
      <c r="L16" s="34"/>
      <c r="N16" s="23"/>
      <c r="O16" s="23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117">
        <v>45000</v>
      </c>
      <c r="F17" s="117">
        <v>31500</v>
      </c>
      <c r="G17" s="117">
        <v>31500</v>
      </c>
      <c r="H17" s="59">
        <v>45000</v>
      </c>
      <c r="I17" s="27"/>
      <c r="J17" s="60">
        <f t="shared" si="0"/>
        <v>45000</v>
      </c>
      <c r="K17" s="83" t="s">
        <v>177</v>
      </c>
      <c r="L17" s="34" t="s">
        <v>181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117">
        <v>45000</v>
      </c>
      <c r="F18" s="117"/>
      <c r="G18" s="117"/>
      <c r="H18" s="117">
        <v>45000</v>
      </c>
      <c r="I18" s="117"/>
      <c r="J18" s="60">
        <f>H18+I18</f>
        <v>45000</v>
      </c>
      <c r="K18" s="83" t="s">
        <v>175</v>
      </c>
      <c r="L18" s="57" t="s">
        <v>28</v>
      </c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117">
        <v>45000</v>
      </c>
      <c r="F19" s="117">
        <v>4500</v>
      </c>
      <c r="G19" s="117">
        <v>4500</v>
      </c>
      <c r="H19" s="59">
        <v>45000</v>
      </c>
      <c r="I19" s="27"/>
      <c r="J19" s="60">
        <f t="shared" ref="J19:J20" si="1">H19+I19</f>
        <v>45000</v>
      </c>
      <c r="K19" s="83" t="s">
        <v>178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117">
        <v>45000</v>
      </c>
      <c r="F20" s="117">
        <v>4500</v>
      </c>
      <c r="G20" s="117">
        <v>4500</v>
      </c>
      <c r="H20" s="59">
        <v>45000</v>
      </c>
      <c r="I20" s="27"/>
      <c r="J20" s="60">
        <f t="shared" si="1"/>
        <v>45000</v>
      </c>
      <c r="K20" s="83" t="s">
        <v>179</v>
      </c>
      <c r="L20" s="57" t="s">
        <v>139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2">SUM(F13:F20)</f>
        <v>553000</v>
      </c>
      <c r="G21" s="33">
        <f>SUM(G13:G20)</f>
        <v>247500</v>
      </c>
      <c r="H21" s="26">
        <f>SUM(H13:H20)</f>
        <v>215000</v>
      </c>
      <c r="I21" s="26">
        <f t="shared" ref="I21:J21" si="3">SUM(I13:I20)</f>
        <v>0</v>
      </c>
      <c r="J21" s="26">
        <f t="shared" si="3"/>
        <v>215000</v>
      </c>
      <c r="K21" s="86" t="s">
        <v>180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-21500</v>
      </c>
      <c r="K22" s="121"/>
      <c r="L22" s="22"/>
    </row>
    <row r="23" spans="1:14" ht="18.75" customHeight="1" x14ac:dyDescent="0.25">
      <c r="A23" s="140" t="s">
        <v>182</v>
      </c>
      <c r="B23" s="140"/>
      <c r="C23" s="140"/>
      <c r="D23" s="140"/>
      <c r="E23" s="140"/>
      <c r="F23" s="140"/>
      <c r="G23" s="140"/>
      <c r="H23" s="140"/>
      <c r="I23" s="140"/>
      <c r="J23" s="36">
        <f>SUM(J21:J22)</f>
        <v>193500</v>
      </c>
      <c r="K23" s="121"/>
      <c r="L23" s="22"/>
    </row>
    <row r="24" spans="1:14" ht="10.5" customHeight="1" x14ac:dyDescent="0.25">
      <c r="H24" s="23"/>
    </row>
    <row r="26" spans="1:14" x14ac:dyDescent="0.25">
      <c r="H26" s="23"/>
      <c r="L26" s="23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98" zoomScaleNormal="98" workbookViewId="0">
      <selection activeCell="L21" sqref="L2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183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124"/>
      <c r="I4" s="124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124"/>
    </row>
    <row r="7" spans="1:15" ht="13.5" customHeight="1" x14ac:dyDescent="0.3">
      <c r="A7" s="3" t="s">
        <v>12</v>
      </c>
      <c r="D7" s="124" t="s">
        <v>18</v>
      </c>
      <c r="E7" s="124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124"/>
      <c r="E8" s="124"/>
      <c r="F8" s="124"/>
      <c r="G8" s="124"/>
      <c r="H8" s="124"/>
      <c r="I8" s="124"/>
      <c r="J8" s="124"/>
      <c r="K8" s="125"/>
      <c r="L8" s="125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23"/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122">
        <v>35000</v>
      </c>
      <c r="F13" s="122">
        <v>62000</v>
      </c>
      <c r="G13" s="122">
        <v>38500</v>
      </c>
      <c r="H13" s="59">
        <v>35000</v>
      </c>
      <c r="I13" s="122"/>
      <c r="J13" s="60">
        <f t="shared" ref="J13:J17" si="0">H13+I13</f>
        <v>35000</v>
      </c>
      <c r="K13" s="83" t="s">
        <v>185</v>
      </c>
      <c r="L13" s="116" t="s">
        <v>139</v>
      </c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122">
        <v>35000</v>
      </c>
      <c r="F14" s="122">
        <v>211000</v>
      </c>
      <c r="G14" s="122">
        <v>59500</v>
      </c>
      <c r="H14" s="59"/>
      <c r="I14" s="122"/>
      <c r="J14" s="60">
        <f t="shared" si="0"/>
        <v>0</v>
      </c>
      <c r="K14" s="83"/>
      <c r="L14" s="57"/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122">
        <v>45000</v>
      </c>
      <c r="F15" s="122">
        <v>246500</v>
      </c>
      <c r="G15" s="122">
        <v>81000</v>
      </c>
      <c r="H15" s="59"/>
      <c r="I15" s="122"/>
      <c r="J15" s="60">
        <f t="shared" si="0"/>
        <v>0</v>
      </c>
      <c r="K15" s="83"/>
      <c r="L15" s="37"/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122">
        <v>45000</v>
      </c>
      <c r="F16" s="122">
        <v>130500</v>
      </c>
      <c r="G16" s="122">
        <v>40500</v>
      </c>
      <c r="H16" s="59"/>
      <c r="I16" s="122"/>
      <c r="J16" s="60">
        <f t="shared" si="0"/>
        <v>0</v>
      </c>
      <c r="K16" s="83"/>
      <c r="L16" s="34"/>
      <c r="N16" s="23"/>
      <c r="O16" s="23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122">
        <v>45000</v>
      </c>
      <c r="F17" s="122">
        <v>36000</v>
      </c>
      <c r="G17" s="122">
        <v>36000</v>
      </c>
      <c r="H17" s="59">
        <v>45000</v>
      </c>
      <c r="I17" s="27"/>
      <c r="J17" s="60">
        <f t="shared" si="0"/>
        <v>45000</v>
      </c>
      <c r="K17" s="83" t="s">
        <v>187</v>
      </c>
      <c r="L17" s="34" t="s">
        <v>139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122">
        <v>45000</v>
      </c>
      <c r="F18" s="122"/>
      <c r="G18" s="122"/>
      <c r="H18" s="122">
        <v>45000</v>
      </c>
      <c r="I18" s="122"/>
      <c r="J18" s="60">
        <f>H18+I18</f>
        <v>45000</v>
      </c>
      <c r="K18" s="83" t="s">
        <v>186</v>
      </c>
      <c r="L18" s="57" t="s">
        <v>28</v>
      </c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122">
        <v>45000</v>
      </c>
      <c r="F19" s="122">
        <v>4500</v>
      </c>
      <c r="G19" s="122">
        <v>4500</v>
      </c>
      <c r="H19" s="59">
        <v>45000</v>
      </c>
      <c r="I19" s="27"/>
      <c r="J19" s="60">
        <f t="shared" ref="J19:J20" si="1">H19+I19</f>
        <v>45000</v>
      </c>
      <c r="K19" s="83" t="s">
        <v>185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122">
        <v>45000</v>
      </c>
      <c r="F20" s="122">
        <v>4500</v>
      </c>
      <c r="G20" s="122">
        <v>4500</v>
      </c>
      <c r="H20" s="59">
        <v>45000</v>
      </c>
      <c r="I20" s="27"/>
      <c r="J20" s="60">
        <f t="shared" si="1"/>
        <v>45000</v>
      </c>
      <c r="K20" s="83" t="s">
        <v>187</v>
      </c>
      <c r="L20" s="57" t="s">
        <v>139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2">SUM(F13:F20)</f>
        <v>695000</v>
      </c>
      <c r="G21" s="33">
        <f>SUM(G13:G20)</f>
        <v>264500</v>
      </c>
      <c r="H21" s="26">
        <f>SUM(H13:H20)</f>
        <v>215000</v>
      </c>
      <c r="I21" s="26">
        <f t="shared" ref="I21:J21" si="3">SUM(I13:I20)</f>
        <v>0</v>
      </c>
      <c r="J21" s="26">
        <f t="shared" si="3"/>
        <v>215000</v>
      </c>
      <c r="K21" s="86"/>
      <c r="L21" s="44"/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-21500</v>
      </c>
      <c r="K22" s="126"/>
      <c r="L22" s="22"/>
    </row>
    <row r="23" spans="1:14" ht="18.75" customHeight="1" x14ac:dyDescent="0.25">
      <c r="A23" s="140" t="s">
        <v>184</v>
      </c>
      <c r="B23" s="140"/>
      <c r="C23" s="140"/>
      <c r="D23" s="140"/>
      <c r="E23" s="140"/>
      <c r="F23" s="140"/>
      <c r="G23" s="140"/>
      <c r="H23" s="140"/>
      <c r="I23" s="140"/>
      <c r="J23" s="36">
        <f>SUM(J21:J22)</f>
        <v>193500</v>
      </c>
      <c r="K23" s="126"/>
      <c r="L23" s="22"/>
    </row>
    <row r="24" spans="1:14" ht="10.5" customHeight="1" x14ac:dyDescent="0.25">
      <c r="H24" s="23"/>
    </row>
    <row r="26" spans="1:14" x14ac:dyDescent="0.25">
      <c r="H26" s="23"/>
      <c r="L26" s="23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B1" zoomScaleNormal="100" workbookViewId="0">
      <selection activeCell="G21" sqref="G2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57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47"/>
      <c r="I4" s="47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47"/>
    </row>
    <row r="7" spans="1:15" ht="13.5" customHeight="1" x14ac:dyDescent="0.3">
      <c r="A7" s="3" t="s">
        <v>12</v>
      </c>
      <c r="D7" s="47" t="s">
        <v>18</v>
      </c>
      <c r="E7" s="47"/>
      <c r="F7" s="134" t="s">
        <v>19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47"/>
      <c r="E8" s="47"/>
      <c r="F8" s="47"/>
      <c r="G8" s="47"/>
      <c r="H8" s="47"/>
      <c r="I8" s="47"/>
      <c r="J8" s="47"/>
      <c r="K8" s="48"/>
      <c r="L8" s="48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9" t="s">
        <v>22</v>
      </c>
      <c r="E13" s="8">
        <v>35000</v>
      </c>
      <c r="F13" s="8">
        <v>68500</v>
      </c>
      <c r="G13" s="64">
        <v>35000</v>
      </c>
      <c r="H13" s="59">
        <v>35000</v>
      </c>
      <c r="I13" s="27">
        <v>15000</v>
      </c>
      <c r="J13" s="60">
        <f t="shared" ref="J13:J18" si="0">H13+I13</f>
        <v>50000</v>
      </c>
      <c r="K13" s="32" t="s">
        <v>63</v>
      </c>
      <c r="L13" s="45" t="s">
        <v>66</v>
      </c>
      <c r="O13" s="23"/>
    </row>
    <row r="14" spans="1:15" ht="15.75" customHeight="1" x14ac:dyDescent="0.3">
      <c r="A14" s="43">
        <v>2</v>
      </c>
      <c r="B14" s="30" t="s">
        <v>44</v>
      </c>
      <c r="C14" s="17">
        <v>2</v>
      </c>
      <c r="D14" s="42">
        <v>787775877</v>
      </c>
      <c r="E14" s="8">
        <v>35000</v>
      </c>
      <c r="F14" s="8">
        <v>51000</v>
      </c>
      <c r="G14" s="8">
        <v>21000</v>
      </c>
      <c r="H14" s="59"/>
      <c r="I14" s="27"/>
      <c r="J14" s="60">
        <f t="shared" si="0"/>
        <v>0</v>
      </c>
      <c r="K14" s="32"/>
      <c r="L14" s="34"/>
    </row>
    <row r="15" spans="1:15" ht="21" x14ac:dyDescent="0.3">
      <c r="A15" s="1">
        <v>3</v>
      </c>
      <c r="B15" s="31" t="s">
        <v>39</v>
      </c>
      <c r="C15" s="17">
        <v>3</v>
      </c>
      <c r="D15" s="9" t="s">
        <v>40</v>
      </c>
      <c r="E15" s="8">
        <v>45000</v>
      </c>
      <c r="F15" s="8">
        <v>77000</v>
      </c>
      <c r="G15" s="8">
        <v>27000</v>
      </c>
      <c r="H15" s="59"/>
      <c r="I15" s="8"/>
      <c r="J15" s="60">
        <f t="shared" si="0"/>
        <v>0</v>
      </c>
      <c r="K15" s="32"/>
      <c r="L15" s="34"/>
      <c r="N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9" t="s">
        <v>24</v>
      </c>
      <c r="E16" s="8">
        <v>45000</v>
      </c>
      <c r="F16" s="8"/>
      <c r="G16" s="8"/>
      <c r="H16" s="59"/>
      <c r="I16" s="27"/>
      <c r="J16" s="60">
        <f t="shared" si="0"/>
        <v>0</v>
      </c>
      <c r="K16" s="32"/>
      <c r="L16" s="34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20">
        <v>57736576</v>
      </c>
      <c r="E17" s="8">
        <v>45000</v>
      </c>
      <c r="F17" s="8">
        <v>13500</v>
      </c>
      <c r="G17" s="8">
        <v>13500</v>
      </c>
      <c r="H17" s="59">
        <v>45000</v>
      </c>
      <c r="I17" s="27"/>
      <c r="J17" s="60">
        <f t="shared" si="0"/>
        <v>45000</v>
      </c>
      <c r="K17" s="46" t="s">
        <v>63</v>
      </c>
      <c r="L17" s="34" t="s">
        <v>42</v>
      </c>
      <c r="N17" s="23"/>
    </row>
    <row r="18" spans="1:14" ht="21" x14ac:dyDescent="0.3">
      <c r="A18" s="1">
        <v>6</v>
      </c>
      <c r="B18" s="25" t="s">
        <v>41</v>
      </c>
      <c r="C18" s="17">
        <v>6</v>
      </c>
      <c r="D18" s="20" t="s">
        <v>34</v>
      </c>
      <c r="E18" s="8">
        <v>45000</v>
      </c>
      <c r="F18" s="8">
        <v>49500</v>
      </c>
      <c r="G18" s="8">
        <v>4500</v>
      </c>
      <c r="H18" s="59">
        <v>45000</v>
      </c>
      <c r="I18" s="50">
        <v>45000</v>
      </c>
      <c r="J18" s="60">
        <f t="shared" si="0"/>
        <v>90000</v>
      </c>
      <c r="K18" s="46" t="s">
        <v>64</v>
      </c>
      <c r="L18" s="34" t="s">
        <v>61</v>
      </c>
    </row>
    <row r="19" spans="1:14" ht="21" x14ac:dyDescent="0.3">
      <c r="A19" s="1">
        <v>7</v>
      </c>
      <c r="B19" s="13" t="s">
        <v>26</v>
      </c>
      <c r="C19" s="17">
        <v>7</v>
      </c>
      <c r="D19" s="29" t="s">
        <v>36</v>
      </c>
      <c r="E19" s="8">
        <v>45000</v>
      </c>
      <c r="F19" s="8">
        <v>4500</v>
      </c>
      <c r="G19" s="8">
        <v>4500</v>
      </c>
      <c r="H19" s="59">
        <v>45000</v>
      </c>
      <c r="I19" s="27"/>
      <c r="J19" s="60">
        <f>H19+I19</f>
        <v>45000</v>
      </c>
      <c r="K19" s="32" t="s">
        <v>63</v>
      </c>
      <c r="L19" s="34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10" t="s">
        <v>27</v>
      </c>
      <c r="E20" s="8">
        <v>45000</v>
      </c>
      <c r="F20" s="8"/>
      <c r="G20" s="8"/>
      <c r="H20" s="59">
        <v>45000</v>
      </c>
      <c r="I20" s="27"/>
      <c r="J20" s="60">
        <f>H20+I20</f>
        <v>45000</v>
      </c>
      <c r="K20" s="58" t="s">
        <v>65</v>
      </c>
      <c r="L20" s="57" t="s">
        <v>35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1">SUM(F13:F20)</f>
        <v>264000</v>
      </c>
      <c r="G21" s="33">
        <f>SUM(G13:G20)</f>
        <v>105500</v>
      </c>
      <c r="H21" s="26">
        <f>SUM(H13:H20)</f>
        <v>215000</v>
      </c>
      <c r="I21" s="26">
        <f t="shared" ref="I21" si="2">SUM(I13:I20)</f>
        <v>60000</v>
      </c>
      <c r="J21" s="26">
        <f>SUM(J13:J20)</f>
        <v>275000</v>
      </c>
      <c r="K21" s="55"/>
      <c r="L21" s="56"/>
    </row>
    <row r="22" spans="1:14" ht="15.75" x14ac:dyDescent="0.25">
      <c r="A22" s="139" t="s">
        <v>30</v>
      </c>
      <c r="B22" s="139"/>
      <c r="C22" s="139"/>
      <c r="D22" s="139"/>
      <c r="E22" s="139"/>
      <c r="F22" s="139"/>
      <c r="G22" s="139"/>
      <c r="H22" s="139"/>
      <c r="I22" s="139"/>
      <c r="J22" s="27">
        <f>-J21*0.1</f>
        <v>-27500</v>
      </c>
      <c r="K22" s="21"/>
      <c r="L22" s="22"/>
    </row>
    <row r="23" spans="1:14" ht="18.75" customHeight="1" x14ac:dyDescent="0.25">
      <c r="A23" s="140" t="s">
        <v>31</v>
      </c>
      <c r="B23" s="140"/>
      <c r="C23" s="140"/>
      <c r="D23" s="140"/>
      <c r="E23" s="140"/>
      <c r="F23" s="140"/>
      <c r="G23" s="140"/>
      <c r="H23" s="140"/>
      <c r="I23" s="140"/>
      <c r="J23" s="36">
        <f>J21+J22</f>
        <v>247500</v>
      </c>
      <c r="K23" s="21"/>
      <c r="L23" s="22"/>
    </row>
    <row r="24" spans="1:14" x14ac:dyDescent="0.25">
      <c r="H24" s="23"/>
    </row>
    <row r="25" spans="1:14" ht="18.75" x14ac:dyDescent="0.3">
      <c r="A25" s="1">
        <v>6</v>
      </c>
      <c r="B25" s="25" t="s">
        <v>41</v>
      </c>
      <c r="C25" s="17">
        <v>6</v>
      </c>
      <c r="D25" s="20" t="s">
        <v>34</v>
      </c>
      <c r="E25" s="50">
        <v>45000</v>
      </c>
      <c r="F25" s="50">
        <v>49500</v>
      </c>
      <c r="G25" s="50">
        <v>4500</v>
      </c>
      <c r="H25" s="50"/>
      <c r="I25" s="27">
        <v>45000</v>
      </c>
      <c r="J25" s="27"/>
      <c r="K25" s="32"/>
      <c r="L25" s="57" t="s">
        <v>61</v>
      </c>
    </row>
    <row r="26" spans="1:14" x14ac:dyDescent="0.25">
      <c r="A26" s="128" t="s">
        <v>62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</sheetData>
  <mergeCells count="12">
    <mergeCell ref="A26:L26"/>
    <mergeCell ref="A10:L10"/>
    <mergeCell ref="K11:L11"/>
    <mergeCell ref="A21:D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67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51"/>
      <c r="I4" s="51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51"/>
    </row>
    <row r="7" spans="1:15" ht="13.5" customHeight="1" x14ac:dyDescent="0.3">
      <c r="A7" s="3" t="s">
        <v>12</v>
      </c>
      <c r="D7" s="51" t="s">
        <v>18</v>
      </c>
      <c r="E7" s="51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51"/>
      <c r="E8" s="51"/>
      <c r="F8" s="51"/>
      <c r="G8" s="51"/>
      <c r="H8" s="51"/>
      <c r="I8" s="51"/>
      <c r="J8" s="51"/>
      <c r="K8" s="53"/>
      <c r="L8" s="53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54">
        <v>35000</v>
      </c>
      <c r="F13" s="54">
        <v>53500</v>
      </c>
      <c r="G13" s="54">
        <v>35000</v>
      </c>
      <c r="H13" s="59">
        <v>35000</v>
      </c>
      <c r="I13" s="65">
        <v>5000</v>
      </c>
      <c r="J13" s="60">
        <f t="shared" ref="J13:J14" si="0">H13+I13</f>
        <v>40000</v>
      </c>
      <c r="K13" s="32" t="s">
        <v>78</v>
      </c>
      <c r="L13" s="45" t="s">
        <v>28</v>
      </c>
      <c r="O13" s="23"/>
    </row>
    <row r="14" spans="1:15" ht="15.75" customHeight="1" x14ac:dyDescent="0.3">
      <c r="A14" s="43">
        <v>2</v>
      </c>
      <c r="B14" s="30" t="s">
        <v>44</v>
      </c>
      <c r="C14" s="17">
        <v>2</v>
      </c>
      <c r="D14" s="66" t="s">
        <v>85</v>
      </c>
      <c r="E14" s="54">
        <v>35000</v>
      </c>
      <c r="F14" s="54">
        <v>89500</v>
      </c>
      <c r="G14" s="54">
        <v>24500</v>
      </c>
      <c r="H14" s="59">
        <v>35000</v>
      </c>
      <c r="I14" s="65">
        <v>25000</v>
      </c>
      <c r="J14" s="60">
        <f t="shared" si="0"/>
        <v>60000</v>
      </c>
      <c r="K14" s="32" t="s">
        <v>87</v>
      </c>
      <c r="L14" s="45" t="s">
        <v>28</v>
      </c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54">
        <v>45000</v>
      </c>
      <c r="F15" s="54">
        <v>126500</v>
      </c>
      <c r="G15" s="54">
        <v>31500</v>
      </c>
      <c r="H15" s="59"/>
      <c r="I15" s="54">
        <v>45000</v>
      </c>
      <c r="J15" s="60">
        <f>H15+I15</f>
        <v>45000</v>
      </c>
      <c r="K15" s="32"/>
      <c r="L15" s="37" t="s">
        <v>68</v>
      </c>
      <c r="N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54">
        <v>45000</v>
      </c>
      <c r="F16" s="54">
        <v>49500</v>
      </c>
      <c r="G16" s="54">
        <v>4500</v>
      </c>
      <c r="H16" s="59">
        <v>45000</v>
      </c>
      <c r="I16" s="61">
        <v>45000</v>
      </c>
      <c r="J16" s="60">
        <f t="shared" ref="J16:J20" si="1">H16+I16</f>
        <v>90000</v>
      </c>
      <c r="K16" s="46" t="s">
        <v>75</v>
      </c>
      <c r="L16" s="37" t="s">
        <v>69</v>
      </c>
    </row>
    <row r="17" spans="1:14" ht="15.75" customHeight="1" x14ac:dyDescent="0.3">
      <c r="A17" s="1">
        <v>5</v>
      </c>
      <c r="B17" s="15" t="s">
        <v>25</v>
      </c>
      <c r="C17" s="17">
        <v>5</v>
      </c>
      <c r="D17" s="67">
        <v>757736576</v>
      </c>
      <c r="E17" s="54">
        <v>45000</v>
      </c>
      <c r="F17" s="54">
        <v>13500</v>
      </c>
      <c r="G17" s="54">
        <v>13500</v>
      </c>
      <c r="H17" s="59">
        <v>45000</v>
      </c>
      <c r="I17" s="27"/>
      <c r="J17" s="60">
        <f t="shared" si="1"/>
        <v>45000</v>
      </c>
      <c r="K17" s="32" t="s">
        <v>77</v>
      </c>
      <c r="L17" s="34" t="s">
        <v>42</v>
      </c>
      <c r="N17" s="23"/>
    </row>
    <row r="18" spans="1:14" ht="21" x14ac:dyDescent="0.3">
      <c r="A18" s="1"/>
      <c r="B18" s="25"/>
      <c r="C18" s="17">
        <v>6</v>
      </c>
      <c r="D18" s="67"/>
      <c r="E18" s="54">
        <v>45000</v>
      </c>
      <c r="F18" s="54"/>
      <c r="G18" s="54"/>
      <c r="H18" s="59"/>
      <c r="I18" s="54"/>
      <c r="J18" s="60"/>
      <c r="K18" s="46"/>
      <c r="L18" s="34"/>
    </row>
    <row r="19" spans="1:14" ht="21" x14ac:dyDescent="0.3">
      <c r="A19" s="1">
        <v>6</v>
      </c>
      <c r="B19" s="13" t="s">
        <v>26</v>
      </c>
      <c r="C19" s="17">
        <v>7</v>
      </c>
      <c r="D19" s="68" t="s">
        <v>83</v>
      </c>
      <c r="E19" s="54">
        <v>45000</v>
      </c>
      <c r="F19" s="54">
        <v>4500</v>
      </c>
      <c r="G19" s="54">
        <v>4500</v>
      </c>
      <c r="H19" s="59">
        <v>45000</v>
      </c>
      <c r="I19" s="27"/>
      <c r="J19" s="60">
        <f t="shared" si="1"/>
        <v>45000</v>
      </c>
      <c r="K19" s="32" t="s">
        <v>77</v>
      </c>
      <c r="L19" s="57" t="s">
        <v>28</v>
      </c>
    </row>
    <row r="20" spans="1:14" ht="21" x14ac:dyDescent="0.3">
      <c r="A20" s="1">
        <v>7</v>
      </c>
      <c r="B20" s="13" t="s">
        <v>29</v>
      </c>
      <c r="C20" s="17">
        <v>8</v>
      </c>
      <c r="D20" s="69" t="s">
        <v>84</v>
      </c>
      <c r="E20" s="54">
        <v>45000</v>
      </c>
      <c r="F20" s="54"/>
      <c r="G20" s="54"/>
      <c r="H20" s="59">
        <v>45000</v>
      </c>
      <c r="I20" s="27"/>
      <c r="J20" s="60">
        <f t="shared" si="1"/>
        <v>45000</v>
      </c>
      <c r="K20" s="58" t="s">
        <v>70</v>
      </c>
      <c r="L20" s="57" t="s">
        <v>28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2">SUM(F13:F20)</f>
        <v>337000</v>
      </c>
      <c r="G21" s="33">
        <f>SUM(G13:G20)</f>
        <v>113500</v>
      </c>
      <c r="H21" s="26">
        <f>SUM(H13:H20)</f>
        <v>250000</v>
      </c>
      <c r="I21" s="27">
        <f t="shared" ref="I21:J21" si="3">SUM(I13:I20)</f>
        <v>120000</v>
      </c>
      <c r="J21" s="36">
        <f t="shared" si="3"/>
        <v>370000</v>
      </c>
      <c r="K21" s="38" t="s">
        <v>87</v>
      </c>
      <c r="L21" s="57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-37000</v>
      </c>
      <c r="K22" s="21"/>
      <c r="L22" s="22"/>
    </row>
    <row r="23" spans="1:14" ht="18.75" customHeight="1" x14ac:dyDescent="0.25">
      <c r="A23" s="140" t="s">
        <v>88</v>
      </c>
      <c r="B23" s="140"/>
      <c r="C23" s="140"/>
      <c r="D23" s="140"/>
      <c r="E23" s="140"/>
      <c r="F23" s="140"/>
      <c r="G23" s="140"/>
      <c r="H23" s="140"/>
      <c r="I23" s="140"/>
      <c r="J23" s="36">
        <f>J21+J22</f>
        <v>333000</v>
      </c>
      <c r="K23" s="21"/>
      <c r="L23" s="22"/>
    </row>
    <row r="24" spans="1:14" ht="10.5" customHeight="1" x14ac:dyDescent="0.25">
      <c r="H24" s="23"/>
    </row>
    <row r="25" spans="1:14" ht="18.75" x14ac:dyDescent="0.3">
      <c r="A25" s="1">
        <v>6</v>
      </c>
      <c r="B25" s="25" t="s">
        <v>41</v>
      </c>
      <c r="C25" s="17">
        <v>6</v>
      </c>
      <c r="D25" s="20" t="s">
        <v>34</v>
      </c>
      <c r="E25" s="54">
        <v>45000</v>
      </c>
      <c r="F25" s="54">
        <v>49500</v>
      </c>
      <c r="G25" s="54">
        <v>4500</v>
      </c>
      <c r="H25" s="54"/>
      <c r="I25" s="27">
        <v>45000</v>
      </c>
      <c r="J25" s="27"/>
      <c r="K25" s="32"/>
      <c r="L25" s="57" t="s">
        <v>61</v>
      </c>
    </row>
    <row r="26" spans="1:14" x14ac:dyDescent="0.25">
      <c r="A26" s="128" t="s">
        <v>62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7" spans="1:14" ht="4.5" customHeight="1" x14ac:dyDescent="0.25"/>
    <row r="28" spans="1:14" ht="21" customHeight="1" x14ac:dyDescent="0.3">
      <c r="B28" s="25" t="s">
        <v>41</v>
      </c>
      <c r="C28" s="17">
        <v>6</v>
      </c>
      <c r="D28" s="62" t="s">
        <v>34</v>
      </c>
      <c r="E28" s="127" t="s">
        <v>71</v>
      </c>
      <c r="F28" s="127"/>
      <c r="G28" s="127"/>
      <c r="H28" s="127"/>
      <c r="I28" s="127"/>
      <c r="J28" s="127"/>
      <c r="K28" s="127"/>
      <c r="L28" s="127"/>
    </row>
    <row r="29" spans="1:14" x14ac:dyDescent="0.25">
      <c r="B29" t="s">
        <v>72</v>
      </c>
      <c r="D29" t="s">
        <v>73</v>
      </c>
      <c r="F29" s="141" t="s">
        <v>74</v>
      </c>
      <c r="G29" s="141"/>
      <c r="H29" s="141"/>
      <c r="I29" s="141"/>
      <c r="J29" s="141"/>
      <c r="K29" s="141"/>
      <c r="L29" s="141"/>
    </row>
    <row r="30" spans="1:14" x14ac:dyDescent="0.25">
      <c r="A30" s="128" t="s">
        <v>76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4" ht="7.5" customHeight="1" x14ac:dyDescent="0.25"/>
    <row r="32" spans="1:14" x14ac:dyDescent="0.25">
      <c r="A32" s="128" t="s">
        <v>79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</row>
  </sheetData>
  <mergeCells count="16">
    <mergeCell ref="A23:I23"/>
    <mergeCell ref="A9:L9"/>
    <mergeCell ref="A10:L10"/>
    <mergeCell ref="K11:L11"/>
    <mergeCell ref="A21:D21"/>
    <mergeCell ref="A22:I22"/>
    <mergeCell ref="A1:L1"/>
    <mergeCell ref="A3:G3"/>
    <mergeCell ref="H3:L3"/>
    <mergeCell ref="J6:K6"/>
    <mergeCell ref="F7:L7"/>
    <mergeCell ref="A32:K32"/>
    <mergeCell ref="A30:L30"/>
    <mergeCell ref="E28:L28"/>
    <mergeCell ref="F29:L29"/>
    <mergeCell ref="A26:L2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89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70"/>
      <c r="I4" s="70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70"/>
    </row>
    <row r="7" spans="1:15" ht="13.5" customHeight="1" x14ac:dyDescent="0.3">
      <c r="A7" s="3" t="s">
        <v>12</v>
      </c>
      <c r="D7" s="70" t="s">
        <v>18</v>
      </c>
      <c r="E7" s="70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70"/>
      <c r="E8" s="70"/>
      <c r="F8" s="70"/>
      <c r="G8" s="70"/>
      <c r="H8" s="70"/>
      <c r="I8" s="70"/>
      <c r="J8" s="70"/>
      <c r="K8" s="71"/>
      <c r="L8" s="71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73">
        <v>35000</v>
      </c>
      <c r="F13" s="73">
        <v>53500</v>
      </c>
      <c r="G13" s="73">
        <v>35000</v>
      </c>
      <c r="H13" s="59">
        <v>35000</v>
      </c>
      <c r="I13" s="73"/>
      <c r="J13" s="60">
        <f t="shared" ref="J13:J17" si="0">H13+I13</f>
        <v>35000</v>
      </c>
      <c r="K13" s="32" t="s">
        <v>91</v>
      </c>
      <c r="L13" s="57" t="s">
        <v>35</v>
      </c>
      <c r="O13" s="23"/>
    </row>
    <row r="14" spans="1:15" ht="15.75" customHeight="1" x14ac:dyDescent="0.3">
      <c r="A14" s="43">
        <v>2</v>
      </c>
      <c r="B14" s="30" t="s">
        <v>44</v>
      </c>
      <c r="C14" s="17">
        <v>2</v>
      </c>
      <c r="D14" s="66" t="s">
        <v>85</v>
      </c>
      <c r="E14" s="73">
        <v>35000</v>
      </c>
      <c r="F14" s="73">
        <v>68000</v>
      </c>
      <c r="G14" s="73">
        <v>28000</v>
      </c>
      <c r="H14" s="59"/>
      <c r="I14" s="73"/>
      <c r="J14" s="60">
        <f t="shared" si="0"/>
        <v>0</v>
      </c>
      <c r="K14" s="32"/>
      <c r="L14" s="45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73">
        <v>45000</v>
      </c>
      <c r="F15" s="73">
        <v>131000</v>
      </c>
      <c r="G15" s="73">
        <v>36000</v>
      </c>
      <c r="H15" s="59"/>
      <c r="I15" s="73"/>
      <c r="J15" s="60">
        <f t="shared" si="0"/>
        <v>0</v>
      </c>
      <c r="K15" s="32"/>
      <c r="L15" s="37"/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73">
        <v>45000</v>
      </c>
      <c r="F16" s="73">
        <v>4500</v>
      </c>
      <c r="G16" s="73">
        <v>4500</v>
      </c>
      <c r="H16" s="59"/>
      <c r="I16" s="73"/>
      <c r="J16" s="60">
        <f t="shared" si="0"/>
        <v>0</v>
      </c>
      <c r="K16" s="46"/>
      <c r="L16" s="37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7">
        <v>757736576</v>
      </c>
      <c r="E17" s="73">
        <v>45000</v>
      </c>
      <c r="F17" s="73">
        <v>13500</v>
      </c>
      <c r="G17" s="73">
        <v>13500</v>
      </c>
      <c r="H17" s="59">
        <v>45000</v>
      </c>
      <c r="I17" s="27"/>
      <c r="J17" s="60">
        <f t="shared" si="0"/>
        <v>45000</v>
      </c>
      <c r="K17" s="32" t="s">
        <v>91</v>
      </c>
      <c r="L17" s="34" t="s">
        <v>42</v>
      </c>
      <c r="N17" s="23"/>
    </row>
    <row r="18" spans="1:14" ht="21" x14ac:dyDescent="0.3">
      <c r="A18" s="1"/>
      <c r="B18" s="25"/>
      <c r="C18" s="17">
        <v>6</v>
      </c>
      <c r="D18" s="67"/>
      <c r="E18" s="73">
        <v>45000</v>
      </c>
      <c r="F18" s="73"/>
      <c r="G18" s="73"/>
      <c r="H18" s="59"/>
      <c r="I18" s="73"/>
      <c r="J18" s="60"/>
      <c r="K18" s="46"/>
      <c r="L18" s="34"/>
    </row>
    <row r="19" spans="1:14" ht="21" x14ac:dyDescent="0.3">
      <c r="A19" s="1">
        <v>6</v>
      </c>
      <c r="B19" s="13" t="s">
        <v>26</v>
      </c>
      <c r="C19" s="17">
        <v>7</v>
      </c>
      <c r="D19" s="68" t="s">
        <v>83</v>
      </c>
      <c r="E19" s="73">
        <v>45000</v>
      </c>
      <c r="F19" s="73">
        <v>4500</v>
      </c>
      <c r="G19" s="73">
        <v>4500</v>
      </c>
      <c r="H19" s="59">
        <v>45000</v>
      </c>
      <c r="I19" s="27"/>
      <c r="J19" s="60">
        <f>H19+I19</f>
        <v>45000</v>
      </c>
      <c r="K19" s="32" t="s">
        <v>90</v>
      </c>
      <c r="L19" s="57" t="s">
        <v>28</v>
      </c>
    </row>
    <row r="20" spans="1:14" ht="21" x14ac:dyDescent="0.3">
      <c r="A20" s="1">
        <v>7</v>
      </c>
      <c r="B20" s="13" t="s">
        <v>29</v>
      </c>
      <c r="C20" s="17">
        <v>8</v>
      </c>
      <c r="D20" s="69" t="s">
        <v>84</v>
      </c>
      <c r="E20" s="73">
        <v>45000</v>
      </c>
      <c r="F20" s="73"/>
      <c r="G20" s="73"/>
      <c r="H20" s="59">
        <v>45000</v>
      </c>
      <c r="I20" s="27"/>
      <c r="J20" s="60">
        <f>H20+I20</f>
        <v>45000</v>
      </c>
      <c r="K20" s="58" t="s">
        <v>91</v>
      </c>
      <c r="L20" s="57" t="s">
        <v>35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1">SUM(F13:F20)</f>
        <v>275000</v>
      </c>
      <c r="G21" s="33">
        <f>SUM(G13:G20)</f>
        <v>121500</v>
      </c>
      <c r="H21" s="26">
        <f>SUM(H13:H20)</f>
        <v>170000</v>
      </c>
      <c r="I21" s="26">
        <f t="shared" ref="I21" si="2">SUM(I13:I20)</f>
        <v>0</v>
      </c>
      <c r="J21" s="26">
        <f>SUM(J13:J20)</f>
        <v>170000</v>
      </c>
      <c r="K21" s="38" t="s">
        <v>95</v>
      </c>
      <c r="L21" s="57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-17000</v>
      </c>
      <c r="K22" s="21"/>
      <c r="L22" s="22"/>
    </row>
    <row r="23" spans="1:14" ht="18.75" customHeight="1" x14ac:dyDescent="0.25">
      <c r="A23" s="140" t="s">
        <v>94</v>
      </c>
      <c r="B23" s="140"/>
      <c r="C23" s="140"/>
      <c r="D23" s="140"/>
      <c r="E23" s="140"/>
      <c r="F23" s="140"/>
      <c r="G23" s="140"/>
      <c r="H23" s="140"/>
      <c r="I23" s="140"/>
      <c r="J23" s="36">
        <f>J21+J22</f>
        <v>153000</v>
      </c>
      <c r="K23" s="21"/>
      <c r="L23" s="22"/>
    </row>
    <row r="24" spans="1:14" ht="10.5" customHeight="1" x14ac:dyDescent="0.25">
      <c r="H24" s="23"/>
    </row>
    <row r="25" spans="1:14" ht="18.75" x14ac:dyDescent="0.3">
      <c r="A25" s="1">
        <v>6</v>
      </c>
      <c r="B25" s="25" t="s">
        <v>41</v>
      </c>
      <c r="C25" s="17">
        <v>6</v>
      </c>
      <c r="D25" s="20" t="s">
        <v>34</v>
      </c>
      <c r="E25" s="73">
        <v>45000</v>
      </c>
      <c r="F25" s="73">
        <v>49500</v>
      </c>
      <c r="G25" s="73">
        <v>4500</v>
      </c>
      <c r="H25" s="73"/>
      <c r="I25" s="27">
        <v>45000</v>
      </c>
      <c r="J25" s="27"/>
      <c r="K25" s="32"/>
      <c r="L25" s="57" t="s">
        <v>61</v>
      </c>
    </row>
    <row r="26" spans="1:14" x14ac:dyDescent="0.25">
      <c r="A26" s="128" t="s">
        <v>62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7" spans="1:14" ht="4.5" customHeight="1" x14ac:dyDescent="0.25"/>
    <row r="28" spans="1:14" ht="21" customHeight="1" x14ac:dyDescent="0.3">
      <c r="B28" s="25" t="s">
        <v>41</v>
      </c>
      <c r="C28" s="17">
        <v>6</v>
      </c>
      <c r="D28" s="62" t="s">
        <v>34</v>
      </c>
      <c r="E28" s="143" t="s">
        <v>71</v>
      </c>
      <c r="F28" s="143"/>
      <c r="G28" s="143"/>
      <c r="H28" s="143"/>
      <c r="I28" s="143"/>
      <c r="J28" s="143"/>
      <c r="K28" s="143"/>
      <c r="L28" s="143"/>
    </row>
    <row r="29" spans="1:14" x14ac:dyDescent="0.25">
      <c r="B29" t="s">
        <v>72</v>
      </c>
      <c r="D29" t="s">
        <v>73</v>
      </c>
      <c r="F29" s="144" t="s">
        <v>74</v>
      </c>
      <c r="G29" s="144"/>
      <c r="H29" s="144"/>
      <c r="I29" s="144"/>
      <c r="J29" s="144"/>
      <c r="K29" s="144"/>
      <c r="L29" s="144"/>
    </row>
    <row r="30" spans="1:14" x14ac:dyDescent="0.25">
      <c r="A30" s="128" t="s">
        <v>76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4" ht="7.5" customHeight="1" x14ac:dyDescent="0.25"/>
    <row r="32" spans="1:14" x14ac:dyDescent="0.25">
      <c r="A32" s="128" t="s">
        <v>93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</row>
    <row r="33" spans="10:10" x14ac:dyDescent="0.25">
      <c r="J33" s="23"/>
    </row>
  </sheetData>
  <mergeCells count="16">
    <mergeCell ref="E28:L28"/>
    <mergeCell ref="F29:L29"/>
    <mergeCell ref="A30:L30"/>
    <mergeCell ref="A32:K32"/>
    <mergeCell ref="A10:L10"/>
    <mergeCell ref="K11:L11"/>
    <mergeCell ref="A21:D21"/>
    <mergeCell ref="A22:I22"/>
    <mergeCell ref="A23:I23"/>
    <mergeCell ref="A26:L26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zoomScaleNormal="100" workbookViewId="0">
      <selection activeCell="H15" sqref="H15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92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74"/>
      <c r="I4" s="74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74"/>
    </row>
    <row r="7" spans="1:15" ht="13.5" customHeight="1" x14ac:dyDescent="0.3">
      <c r="A7" s="3" t="s">
        <v>12</v>
      </c>
      <c r="D7" s="74" t="s">
        <v>18</v>
      </c>
      <c r="E7" s="74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74"/>
      <c r="E8" s="74"/>
      <c r="F8" s="74"/>
      <c r="G8" s="74"/>
      <c r="H8" s="74"/>
      <c r="I8" s="74"/>
      <c r="J8" s="74"/>
      <c r="K8" s="75"/>
      <c r="L8" s="75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77">
        <v>35000</v>
      </c>
      <c r="F13" s="77">
        <v>53500</v>
      </c>
      <c r="G13" s="77">
        <v>35000</v>
      </c>
      <c r="H13" s="59">
        <v>35000</v>
      </c>
      <c r="I13" s="77">
        <v>5000</v>
      </c>
      <c r="J13" s="60">
        <f>SUM(H13:I13)</f>
        <v>40000</v>
      </c>
      <c r="K13" s="83" t="s">
        <v>99</v>
      </c>
      <c r="L13" s="34" t="s">
        <v>35</v>
      </c>
      <c r="O13" s="23"/>
    </row>
    <row r="14" spans="1:15" ht="15.75" customHeight="1" x14ac:dyDescent="0.3">
      <c r="A14" s="43">
        <v>2</v>
      </c>
      <c r="B14" s="30" t="s">
        <v>44</v>
      </c>
      <c r="C14" s="17">
        <v>2</v>
      </c>
      <c r="D14" s="66" t="s">
        <v>85</v>
      </c>
      <c r="E14" s="77">
        <v>35000</v>
      </c>
      <c r="F14" s="77">
        <v>106500</v>
      </c>
      <c r="G14" s="77">
        <v>31500</v>
      </c>
      <c r="H14" s="59"/>
      <c r="I14" s="77"/>
      <c r="J14" s="60">
        <f t="shared" ref="J14:J20" si="0">SUM(H14:I14)</f>
        <v>0</v>
      </c>
      <c r="K14" s="32"/>
      <c r="L14" s="45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77">
        <v>45000</v>
      </c>
      <c r="F15" s="77">
        <v>180500</v>
      </c>
      <c r="G15" s="77">
        <v>40500</v>
      </c>
      <c r="H15" s="59"/>
      <c r="I15" s="77"/>
      <c r="J15" s="60">
        <f t="shared" si="0"/>
        <v>0</v>
      </c>
      <c r="K15" s="32"/>
      <c r="L15" s="37"/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77">
        <v>45000</v>
      </c>
      <c r="F16" s="77">
        <v>54000</v>
      </c>
      <c r="G16" s="77">
        <v>9000</v>
      </c>
      <c r="H16" s="59">
        <v>45000</v>
      </c>
      <c r="I16" s="82">
        <v>45000</v>
      </c>
      <c r="J16" s="60">
        <f t="shared" si="0"/>
        <v>90000</v>
      </c>
      <c r="K16" s="83" t="s">
        <v>100</v>
      </c>
      <c r="L16" s="34" t="s">
        <v>42</v>
      </c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77">
        <v>45000</v>
      </c>
      <c r="F17" s="77">
        <v>13500</v>
      </c>
      <c r="G17" s="77">
        <v>13500</v>
      </c>
      <c r="H17" s="59">
        <v>45000</v>
      </c>
      <c r="I17" s="27"/>
      <c r="J17" s="60">
        <f t="shared" si="0"/>
        <v>45000</v>
      </c>
      <c r="K17" s="83" t="s">
        <v>97</v>
      </c>
      <c r="L17" s="34" t="s">
        <v>42</v>
      </c>
      <c r="N17" s="23"/>
    </row>
    <row r="18" spans="1:14" ht="21" x14ac:dyDescent="0.3">
      <c r="A18" s="1"/>
      <c r="B18" s="25"/>
      <c r="C18" s="17">
        <v>6</v>
      </c>
      <c r="D18" s="67"/>
      <c r="E18" s="77">
        <v>45000</v>
      </c>
      <c r="F18" s="77"/>
      <c r="G18" s="77"/>
      <c r="H18" s="59"/>
      <c r="I18" s="77"/>
      <c r="J18" s="60">
        <f t="shared" si="0"/>
        <v>0</v>
      </c>
      <c r="K18" s="46"/>
      <c r="L18" s="34"/>
    </row>
    <row r="19" spans="1:14" ht="21" x14ac:dyDescent="0.3">
      <c r="A19" s="1">
        <v>6</v>
      </c>
      <c r="B19" s="13" t="s">
        <v>26</v>
      </c>
      <c r="C19" s="17">
        <v>7</v>
      </c>
      <c r="D19" s="68" t="s">
        <v>83</v>
      </c>
      <c r="E19" s="77">
        <v>45000</v>
      </c>
      <c r="F19" s="77">
        <v>4500</v>
      </c>
      <c r="G19" s="77">
        <v>4500</v>
      </c>
      <c r="H19" s="59">
        <v>45000</v>
      </c>
      <c r="I19" s="27"/>
      <c r="J19" s="60">
        <f t="shared" si="0"/>
        <v>45000</v>
      </c>
      <c r="K19" s="83" t="s">
        <v>96</v>
      </c>
      <c r="L19" s="57" t="s">
        <v>28</v>
      </c>
    </row>
    <row r="20" spans="1:14" ht="21" x14ac:dyDescent="0.3">
      <c r="A20" s="1">
        <v>7</v>
      </c>
      <c r="B20" s="13" t="s">
        <v>29</v>
      </c>
      <c r="C20" s="17">
        <v>8</v>
      </c>
      <c r="D20" s="69" t="s">
        <v>84</v>
      </c>
      <c r="E20" s="77">
        <v>45000</v>
      </c>
      <c r="F20" s="77"/>
      <c r="G20" s="77"/>
      <c r="H20" s="59">
        <v>45000</v>
      </c>
      <c r="I20" s="27"/>
      <c r="J20" s="60">
        <f t="shared" si="0"/>
        <v>45000</v>
      </c>
      <c r="K20" s="83" t="s">
        <v>99</v>
      </c>
      <c r="L20" s="57" t="s">
        <v>35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1">SUM(F13:F20)</f>
        <v>412500</v>
      </c>
      <c r="G21" s="33">
        <f>SUM(G13:G20)</f>
        <v>134000</v>
      </c>
      <c r="H21" s="26">
        <f>SUM(H13:H20)</f>
        <v>215000</v>
      </c>
      <c r="I21" s="26">
        <f t="shared" ref="I21:J21" si="2">SUM(I13:I20)</f>
        <v>50000</v>
      </c>
      <c r="J21" s="26">
        <f t="shared" si="2"/>
        <v>265000</v>
      </c>
      <c r="K21" s="38" t="s">
        <v>103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-26500</v>
      </c>
      <c r="K22" s="21"/>
      <c r="L22" s="22"/>
    </row>
    <row r="23" spans="1:14" ht="18.75" customHeight="1" x14ac:dyDescent="0.25">
      <c r="A23" s="140" t="s">
        <v>102</v>
      </c>
      <c r="B23" s="140"/>
      <c r="C23" s="140"/>
      <c r="D23" s="140"/>
      <c r="E23" s="140"/>
      <c r="F23" s="140"/>
      <c r="G23" s="140"/>
      <c r="H23" s="140"/>
      <c r="I23" s="140"/>
      <c r="J23" s="36">
        <f>SUM(J21:J22)</f>
        <v>238500</v>
      </c>
      <c r="K23" s="21"/>
      <c r="L23" s="22"/>
    </row>
    <row r="24" spans="1:14" ht="10.5" customHeight="1" x14ac:dyDescent="0.25">
      <c r="H24" s="23"/>
    </row>
    <row r="25" spans="1:14" ht="18.75" x14ac:dyDescent="0.3">
      <c r="A25" s="1">
        <v>6</v>
      </c>
      <c r="B25" s="25" t="s">
        <v>41</v>
      </c>
      <c r="C25" s="17">
        <v>6</v>
      </c>
      <c r="D25" s="20" t="s">
        <v>34</v>
      </c>
      <c r="E25" s="77">
        <v>45000</v>
      </c>
      <c r="F25" s="77">
        <v>49500</v>
      </c>
      <c r="G25" s="77">
        <v>4500</v>
      </c>
      <c r="H25" s="77"/>
      <c r="I25" s="27">
        <v>45000</v>
      </c>
      <c r="J25" s="27"/>
      <c r="K25" s="32"/>
      <c r="L25" s="57" t="s">
        <v>61</v>
      </c>
    </row>
    <row r="26" spans="1:14" x14ac:dyDescent="0.25">
      <c r="A26" s="128" t="s">
        <v>62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7" spans="1:14" ht="4.5" customHeight="1" x14ac:dyDescent="0.25"/>
    <row r="28" spans="1:14" ht="21" customHeight="1" x14ac:dyDescent="0.3">
      <c r="B28" s="25" t="s">
        <v>41</v>
      </c>
      <c r="C28" s="17">
        <v>6</v>
      </c>
      <c r="D28" s="62" t="s">
        <v>34</v>
      </c>
      <c r="E28" s="127" t="s">
        <v>71</v>
      </c>
      <c r="F28" s="127"/>
      <c r="G28" s="127"/>
      <c r="H28" s="127"/>
      <c r="I28" s="127"/>
      <c r="J28" s="127"/>
      <c r="K28" s="127"/>
      <c r="L28" s="127"/>
    </row>
    <row r="29" spans="1:14" x14ac:dyDescent="0.25">
      <c r="B29" t="s">
        <v>72</v>
      </c>
      <c r="D29" t="s">
        <v>73</v>
      </c>
      <c r="F29" s="141" t="s">
        <v>74</v>
      </c>
      <c r="G29" s="141"/>
      <c r="H29" s="141"/>
      <c r="I29" s="141"/>
      <c r="J29" s="141"/>
      <c r="K29" s="141"/>
      <c r="L29" s="141"/>
    </row>
    <row r="30" spans="1:14" x14ac:dyDescent="0.25">
      <c r="A30" s="128" t="s">
        <v>76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4" ht="7.5" customHeight="1" x14ac:dyDescent="0.25"/>
    <row r="32" spans="1:14" x14ac:dyDescent="0.25">
      <c r="A32" s="128" t="s">
        <v>79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</row>
  </sheetData>
  <mergeCells count="16">
    <mergeCell ref="E28:L28"/>
    <mergeCell ref="F29:L29"/>
    <mergeCell ref="A30:L30"/>
    <mergeCell ref="A32:K32"/>
    <mergeCell ref="A10:L10"/>
    <mergeCell ref="K11:L11"/>
    <mergeCell ref="A21:D21"/>
    <mergeCell ref="A22:I22"/>
    <mergeCell ref="A23:I23"/>
    <mergeCell ref="A26:L26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H14" sqref="H14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101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78"/>
      <c r="I4" s="78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78"/>
    </row>
    <row r="7" spans="1:15" ht="13.5" customHeight="1" x14ac:dyDescent="0.3">
      <c r="A7" s="3" t="s">
        <v>12</v>
      </c>
      <c r="D7" s="78" t="s">
        <v>18</v>
      </c>
      <c r="E7" s="78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78"/>
      <c r="E8" s="78"/>
      <c r="F8" s="78"/>
      <c r="G8" s="78"/>
      <c r="H8" s="78"/>
      <c r="I8" s="78"/>
      <c r="J8" s="78"/>
      <c r="K8" s="79"/>
      <c r="L8" s="79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81">
        <v>35000</v>
      </c>
      <c r="F13" s="81">
        <v>48500</v>
      </c>
      <c r="G13" s="81">
        <v>35000</v>
      </c>
      <c r="H13" s="59">
        <v>35000</v>
      </c>
      <c r="I13" s="81">
        <v>5000</v>
      </c>
      <c r="J13" s="60">
        <f t="shared" ref="J13:J14" si="0">H13+I13</f>
        <v>40000</v>
      </c>
      <c r="K13" s="83" t="s">
        <v>120</v>
      </c>
      <c r="L13" s="57" t="s">
        <v>42</v>
      </c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81">
        <v>35000</v>
      </c>
      <c r="F14" s="81">
        <v>145000</v>
      </c>
      <c r="G14" s="81">
        <v>35000</v>
      </c>
      <c r="H14" s="59">
        <v>35000</v>
      </c>
      <c r="I14" s="81">
        <v>25000</v>
      </c>
      <c r="J14" s="60">
        <f t="shared" si="0"/>
        <v>60000</v>
      </c>
      <c r="K14" s="83" t="s">
        <v>121</v>
      </c>
      <c r="L14" s="57" t="s">
        <v>42</v>
      </c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81">
        <v>45000</v>
      </c>
      <c r="F15" s="81">
        <v>230000</v>
      </c>
      <c r="G15" s="81">
        <v>45000</v>
      </c>
      <c r="H15" s="59">
        <v>45000</v>
      </c>
      <c r="I15" s="81">
        <v>45000</v>
      </c>
      <c r="J15" s="60">
        <f>H15+I15</f>
        <v>90000</v>
      </c>
      <c r="K15" s="83" t="s">
        <v>121</v>
      </c>
      <c r="L15" s="37" t="s">
        <v>104</v>
      </c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81">
        <v>45000</v>
      </c>
      <c r="F16" s="81">
        <v>13500</v>
      </c>
      <c r="G16" s="81">
        <v>13500</v>
      </c>
      <c r="H16" s="59"/>
      <c r="I16" s="81"/>
      <c r="J16" s="60">
        <f t="shared" ref="J16:J20" si="1">H16+I16</f>
        <v>0</v>
      </c>
      <c r="K16" s="83"/>
      <c r="L16" s="37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81">
        <v>45000</v>
      </c>
      <c r="F17" s="81">
        <v>13500</v>
      </c>
      <c r="G17" s="81">
        <v>13500</v>
      </c>
      <c r="H17" s="59">
        <v>45000</v>
      </c>
      <c r="I17" s="27"/>
      <c r="J17" s="60">
        <f t="shared" si="1"/>
        <v>45000</v>
      </c>
      <c r="K17" s="83" t="s">
        <v>122</v>
      </c>
      <c r="L17" s="34" t="s">
        <v>42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81">
        <v>45000</v>
      </c>
      <c r="F18" s="81"/>
      <c r="G18" s="81"/>
      <c r="H18" s="59">
        <v>45000</v>
      </c>
      <c r="I18" s="81"/>
      <c r="J18" s="60">
        <f t="shared" si="1"/>
        <v>45000</v>
      </c>
      <c r="K18" s="83" t="s">
        <v>108</v>
      </c>
      <c r="L18" s="57" t="s">
        <v>28</v>
      </c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81">
        <v>45000</v>
      </c>
      <c r="F19" s="81">
        <v>4500</v>
      </c>
      <c r="G19" s="81">
        <v>4500</v>
      </c>
      <c r="H19" s="59">
        <v>45000</v>
      </c>
      <c r="I19" s="27"/>
      <c r="J19" s="60">
        <f t="shared" si="1"/>
        <v>45000</v>
      </c>
      <c r="K19" s="83" t="s">
        <v>105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81">
        <v>45000</v>
      </c>
      <c r="F20" s="81"/>
      <c r="G20" s="81"/>
      <c r="H20" s="59">
        <v>45000</v>
      </c>
      <c r="I20" s="27"/>
      <c r="J20" s="60">
        <f t="shared" si="1"/>
        <v>45000</v>
      </c>
      <c r="K20" s="85" t="s">
        <v>119</v>
      </c>
      <c r="L20" s="57" t="s">
        <v>35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2">SUM(F13:F20)</f>
        <v>455000</v>
      </c>
      <c r="G21" s="33">
        <f>SUM(G13:G20)</f>
        <v>146500</v>
      </c>
      <c r="H21" s="26">
        <f>SUM(H13:H20)</f>
        <v>295000</v>
      </c>
      <c r="I21" s="26">
        <f t="shared" ref="I21" si="3">SUM(I13:I20)</f>
        <v>75000</v>
      </c>
      <c r="J21" s="36">
        <f>SUM(J13:J20)</f>
        <v>370000</v>
      </c>
      <c r="K21" s="86" t="s">
        <v>122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-37000</v>
      </c>
      <c r="K22" s="21"/>
      <c r="L22" s="22"/>
    </row>
    <row r="23" spans="1:14" ht="21" x14ac:dyDescent="0.25">
      <c r="A23" s="145" t="s">
        <v>111</v>
      </c>
      <c r="B23" s="146"/>
      <c r="C23" s="146"/>
      <c r="D23" s="146"/>
      <c r="E23" s="146"/>
      <c r="F23" s="146"/>
      <c r="G23" s="146"/>
      <c r="H23" s="146"/>
      <c r="I23" s="147"/>
      <c r="J23" s="60">
        <v>-45000</v>
      </c>
      <c r="K23" s="148" t="s">
        <v>112</v>
      </c>
      <c r="L23" s="149"/>
      <c r="N23" s="23"/>
    </row>
    <row r="24" spans="1:14" ht="21" x14ac:dyDescent="0.25">
      <c r="A24" s="145" t="s">
        <v>113</v>
      </c>
      <c r="B24" s="146"/>
      <c r="C24" s="146"/>
      <c r="D24" s="146"/>
      <c r="E24" s="146"/>
      <c r="F24" s="146"/>
      <c r="G24" s="146"/>
      <c r="H24" s="146"/>
      <c r="I24" s="147"/>
      <c r="J24" s="60">
        <v>-10000</v>
      </c>
      <c r="K24" s="148" t="s">
        <v>114</v>
      </c>
      <c r="L24" s="149"/>
    </row>
    <row r="25" spans="1:14" ht="21" x14ac:dyDescent="0.25">
      <c r="A25" s="145" t="s">
        <v>116</v>
      </c>
      <c r="B25" s="146"/>
      <c r="C25" s="146"/>
      <c r="D25" s="146"/>
      <c r="E25" s="146"/>
      <c r="F25" s="146"/>
      <c r="G25" s="146"/>
      <c r="H25" s="146"/>
      <c r="I25" s="147"/>
      <c r="J25" s="60">
        <v>-1780</v>
      </c>
      <c r="K25" s="148" t="s">
        <v>118</v>
      </c>
      <c r="L25" s="149"/>
    </row>
    <row r="26" spans="1:14" ht="21" x14ac:dyDescent="0.25">
      <c r="A26" s="145" t="s">
        <v>117</v>
      </c>
      <c r="B26" s="146"/>
      <c r="C26" s="146"/>
      <c r="D26" s="146"/>
      <c r="E26" s="146"/>
      <c r="F26" s="146"/>
      <c r="G26" s="146"/>
      <c r="H26" s="146"/>
      <c r="I26" s="147"/>
      <c r="J26" s="60">
        <v>-642</v>
      </c>
      <c r="K26" s="148" t="s">
        <v>118</v>
      </c>
      <c r="L26" s="149"/>
    </row>
    <row r="27" spans="1:14" ht="18.75" customHeight="1" x14ac:dyDescent="0.25">
      <c r="A27" s="140" t="s">
        <v>124</v>
      </c>
      <c r="B27" s="140"/>
      <c r="C27" s="140"/>
      <c r="D27" s="140"/>
      <c r="E27" s="140"/>
      <c r="F27" s="140"/>
      <c r="G27" s="140"/>
      <c r="H27" s="140"/>
      <c r="I27" s="140"/>
      <c r="J27" s="36">
        <f>SUM(J21:J26)</f>
        <v>275578</v>
      </c>
      <c r="K27" s="21"/>
      <c r="L27" s="22"/>
    </row>
    <row r="28" spans="1:14" ht="10.5" customHeight="1" x14ac:dyDescent="0.25">
      <c r="H28" s="23"/>
    </row>
    <row r="29" spans="1:14" x14ac:dyDescent="0.25">
      <c r="L29" s="23"/>
    </row>
    <row r="30" spans="1:14" ht="18.75" x14ac:dyDescent="0.3">
      <c r="A30" s="1">
        <v>6</v>
      </c>
      <c r="B30" s="84" t="s">
        <v>106</v>
      </c>
      <c r="C30" s="17">
        <v>6</v>
      </c>
      <c r="D30" s="67" t="s">
        <v>107</v>
      </c>
      <c r="E30" s="150" t="s">
        <v>109</v>
      </c>
      <c r="F30" s="150"/>
      <c r="G30" s="150"/>
      <c r="H30" s="150"/>
      <c r="I30" s="150"/>
      <c r="J30" s="150"/>
      <c r="K30" s="150"/>
      <c r="L30" s="150"/>
    </row>
    <row r="31" spans="1:14" x14ac:dyDescent="0.25">
      <c r="A31" t="s">
        <v>110</v>
      </c>
      <c r="D31" s="141" t="s">
        <v>115</v>
      </c>
      <c r="E31" s="150"/>
      <c r="F31" s="150"/>
      <c r="G31" s="150"/>
      <c r="H31" s="150"/>
      <c r="I31" s="150"/>
      <c r="J31" s="150"/>
      <c r="K31" s="150"/>
      <c r="L31" s="150"/>
    </row>
  </sheetData>
  <mergeCells count="21">
    <mergeCell ref="D31:L31"/>
    <mergeCell ref="A23:I23"/>
    <mergeCell ref="K23:L23"/>
    <mergeCell ref="A24:I24"/>
    <mergeCell ref="K24:L24"/>
    <mergeCell ref="E30:L30"/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7:I27"/>
    <mergeCell ref="A25:I25"/>
    <mergeCell ref="A26:I26"/>
    <mergeCell ref="K25:L25"/>
    <mergeCell ref="K26:L2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K36" sqref="K36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123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89"/>
      <c r="I4" s="89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89"/>
    </row>
    <row r="7" spans="1:15" ht="13.5" customHeight="1" x14ac:dyDescent="0.3">
      <c r="A7" s="3" t="s">
        <v>12</v>
      </c>
      <c r="D7" s="89" t="s">
        <v>18</v>
      </c>
      <c r="E7" s="89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89"/>
      <c r="E8" s="89"/>
      <c r="F8" s="89"/>
      <c r="G8" s="89"/>
      <c r="H8" s="89"/>
      <c r="I8" s="89"/>
      <c r="J8" s="89"/>
      <c r="K8" s="90"/>
      <c r="L8" s="90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87">
        <v>35000</v>
      </c>
      <c r="F13" s="87">
        <v>43500</v>
      </c>
      <c r="G13" s="87">
        <v>35000</v>
      </c>
      <c r="H13" s="59">
        <v>35000</v>
      </c>
      <c r="I13" s="87"/>
      <c r="J13" s="60">
        <f>SUM(H13:I13)</f>
        <v>35000</v>
      </c>
      <c r="K13" s="83" t="s">
        <v>129</v>
      </c>
      <c r="L13" s="57" t="s">
        <v>35</v>
      </c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87">
        <v>35000</v>
      </c>
      <c r="F14" s="87">
        <v>123500</v>
      </c>
      <c r="G14" s="87">
        <v>38500</v>
      </c>
      <c r="H14" s="59"/>
      <c r="I14" s="87"/>
      <c r="J14" s="60">
        <f t="shared" ref="J14:J20" si="0">SUM(H14:I14)</f>
        <v>0</v>
      </c>
      <c r="K14" s="83"/>
      <c r="L14" s="57"/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87">
        <v>45000</v>
      </c>
      <c r="F15" s="87">
        <v>189500</v>
      </c>
      <c r="G15" s="87">
        <v>49500</v>
      </c>
      <c r="H15" s="59">
        <v>45000</v>
      </c>
      <c r="I15" s="87">
        <v>5000</v>
      </c>
      <c r="J15" s="60">
        <f t="shared" si="0"/>
        <v>50000</v>
      </c>
      <c r="K15" s="83" t="s">
        <v>131</v>
      </c>
      <c r="L15" s="37" t="s">
        <v>28</v>
      </c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87">
        <v>45000</v>
      </c>
      <c r="F16" s="87">
        <v>63000</v>
      </c>
      <c r="G16" s="87">
        <v>18000</v>
      </c>
      <c r="H16" s="59"/>
      <c r="I16" s="87">
        <v>45000</v>
      </c>
      <c r="J16" s="60">
        <f t="shared" si="0"/>
        <v>45000</v>
      </c>
      <c r="K16" s="83"/>
      <c r="L16" s="37" t="s">
        <v>126</v>
      </c>
      <c r="N16" s="23"/>
      <c r="O16" s="23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87">
        <v>45000</v>
      </c>
      <c r="F17" s="87">
        <v>18000</v>
      </c>
      <c r="G17" s="87">
        <v>18000</v>
      </c>
      <c r="H17" s="59">
        <v>45000</v>
      </c>
      <c r="I17" s="27"/>
      <c r="J17" s="60">
        <f t="shared" si="0"/>
        <v>45000</v>
      </c>
      <c r="K17" s="83" t="s">
        <v>130</v>
      </c>
      <c r="L17" s="34" t="s">
        <v>42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87">
        <v>45000</v>
      </c>
      <c r="F18" s="87"/>
      <c r="G18" s="87"/>
      <c r="H18" s="59"/>
      <c r="I18" s="87"/>
      <c r="J18" s="60">
        <f t="shared" si="0"/>
        <v>0</v>
      </c>
      <c r="K18" s="83"/>
      <c r="L18" s="57"/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87">
        <v>45000</v>
      </c>
      <c r="F19" s="87">
        <v>4500</v>
      </c>
      <c r="G19" s="87">
        <v>4500</v>
      </c>
      <c r="H19" s="59">
        <v>45000</v>
      </c>
      <c r="I19" s="27"/>
      <c r="J19" s="60">
        <f t="shared" si="0"/>
        <v>45000</v>
      </c>
      <c r="K19" s="83" t="s">
        <v>128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87">
        <v>45000</v>
      </c>
      <c r="F20" s="87"/>
      <c r="G20" s="87"/>
      <c r="H20" s="59">
        <v>45000</v>
      </c>
      <c r="I20" s="27"/>
      <c r="J20" s="60">
        <f t="shared" si="0"/>
        <v>45000</v>
      </c>
      <c r="K20" s="85" t="s">
        <v>132</v>
      </c>
      <c r="L20" s="57" t="s">
        <v>35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1">SUM(F13:F20)</f>
        <v>442000</v>
      </c>
      <c r="G21" s="33">
        <f>SUM(G13:G20)</f>
        <v>163500</v>
      </c>
      <c r="H21" s="26">
        <f>SUM(H13:H20)</f>
        <v>215000</v>
      </c>
      <c r="I21" s="26">
        <f t="shared" ref="I21:J21" si="2">SUM(I13:I20)</f>
        <v>50000</v>
      </c>
      <c r="J21" s="26">
        <f t="shared" si="2"/>
        <v>265000</v>
      </c>
      <c r="K21" s="86" t="s">
        <v>133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-26500</v>
      </c>
      <c r="K22" s="91"/>
      <c r="L22" s="22"/>
    </row>
    <row r="23" spans="1:14" ht="18.75" customHeight="1" x14ac:dyDescent="0.25">
      <c r="A23" s="140" t="s">
        <v>125</v>
      </c>
      <c r="B23" s="140"/>
      <c r="C23" s="140"/>
      <c r="D23" s="140"/>
      <c r="E23" s="140"/>
      <c r="F23" s="140"/>
      <c r="G23" s="140"/>
      <c r="H23" s="140"/>
      <c r="I23" s="140"/>
      <c r="J23" s="36">
        <f>SUM(J21:J22)</f>
        <v>238500</v>
      </c>
      <c r="K23" s="91"/>
      <c r="L23" s="22"/>
    </row>
    <row r="24" spans="1:14" ht="10.5" customHeight="1" x14ac:dyDescent="0.25">
      <c r="H24" s="23"/>
    </row>
    <row r="25" spans="1:14" x14ac:dyDescent="0.25">
      <c r="L25" s="23"/>
    </row>
    <row r="26" spans="1:14" ht="18.75" x14ac:dyDescent="0.3">
      <c r="A26" s="1">
        <v>6</v>
      </c>
      <c r="B26" s="84" t="s">
        <v>106</v>
      </c>
      <c r="C26" s="17">
        <v>6</v>
      </c>
      <c r="D26" s="67" t="s">
        <v>107</v>
      </c>
      <c r="E26" s="150" t="s">
        <v>109</v>
      </c>
      <c r="F26" s="150"/>
      <c r="G26" s="150"/>
      <c r="H26" s="150"/>
      <c r="I26" s="150"/>
      <c r="J26" s="150"/>
      <c r="K26" s="150"/>
      <c r="L26" s="150"/>
    </row>
    <row r="27" spans="1:14" x14ac:dyDescent="0.25">
      <c r="A27" t="s">
        <v>110</v>
      </c>
      <c r="D27" s="141" t="s">
        <v>115</v>
      </c>
      <c r="E27" s="150"/>
      <c r="F27" s="150"/>
      <c r="G27" s="150"/>
      <c r="H27" s="150"/>
      <c r="I27" s="150"/>
      <c r="J27" s="150"/>
      <c r="K27" s="150"/>
      <c r="L27" s="150"/>
    </row>
    <row r="28" spans="1:14" x14ac:dyDescent="0.25">
      <c r="A28" s="128" t="s">
        <v>127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</sheetData>
  <mergeCells count="14">
    <mergeCell ref="A9:L9"/>
    <mergeCell ref="A1:L1"/>
    <mergeCell ref="A3:G3"/>
    <mergeCell ref="H3:L3"/>
    <mergeCell ref="J6:K6"/>
    <mergeCell ref="F7:L7"/>
    <mergeCell ref="A28:L28"/>
    <mergeCell ref="A23:I23"/>
    <mergeCell ref="E26:L26"/>
    <mergeCell ref="D27:L27"/>
    <mergeCell ref="A10:L10"/>
    <mergeCell ref="K11:L11"/>
    <mergeCell ref="A21:D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G31" sqref="G3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134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94"/>
      <c r="I4" s="94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94"/>
    </row>
    <row r="7" spans="1:15" ht="13.5" customHeight="1" x14ac:dyDescent="0.3">
      <c r="A7" s="3" t="s">
        <v>12</v>
      </c>
      <c r="D7" s="94" t="s">
        <v>18</v>
      </c>
      <c r="E7" s="94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94"/>
      <c r="E8" s="94"/>
      <c r="F8" s="94"/>
      <c r="G8" s="94"/>
      <c r="H8" s="94"/>
      <c r="I8" s="94"/>
      <c r="J8" s="94"/>
      <c r="K8" s="95"/>
      <c r="L8" s="95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92">
        <v>35000</v>
      </c>
      <c r="F13" s="92">
        <v>43500</v>
      </c>
      <c r="G13" s="92">
        <v>35000</v>
      </c>
      <c r="H13" s="59"/>
      <c r="I13" s="92"/>
      <c r="J13" s="60">
        <f>H13+I13</f>
        <v>0</v>
      </c>
      <c r="K13" s="83"/>
      <c r="L13" s="57"/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92">
        <v>35000</v>
      </c>
      <c r="F14" s="92">
        <v>162000</v>
      </c>
      <c r="G14" s="92">
        <v>42000</v>
      </c>
      <c r="H14" s="59"/>
      <c r="I14" s="92">
        <v>35000</v>
      </c>
      <c r="J14" s="60">
        <f>H14+I14</f>
        <v>35000</v>
      </c>
      <c r="K14" s="83"/>
      <c r="L14" s="97" t="s">
        <v>136</v>
      </c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92">
        <v>45000</v>
      </c>
      <c r="F15" s="92">
        <v>189000</v>
      </c>
      <c r="G15" s="92">
        <v>54000</v>
      </c>
      <c r="H15" s="59">
        <v>40000</v>
      </c>
      <c r="I15" s="92"/>
      <c r="J15" s="60">
        <f t="shared" ref="J15:J20" si="0">H15+I15</f>
        <v>40000</v>
      </c>
      <c r="K15" s="83" t="s">
        <v>142</v>
      </c>
      <c r="L15" s="37" t="s">
        <v>28</v>
      </c>
      <c r="N15" s="23"/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92">
        <v>45000</v>
      </c>
      <c r="F16" s="92">
        <v>67500</v>
      </c>
      <c r="G16" s="92">
        <v>22500</v>
      </c>
      <c r="H16" s="59">
        <v>45000</v>
      </c>
      <c r="I16" s="92">
        <v>45000</v>
      </c>
      <c r="J16" s="60">
        <f t="shared" si="0"/>
        <v>90000</v>
      </c>
      <c r="K16" s="83" t="s">
        <v>140</v>
      </c>
      <c r="L16" s="34" t="s">
        <v>42</v>
      </c>
      <c r="N16" s="23"/>
      <c r="O16" s="23"/>
    </row>
    <row r="17" spans="1:14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92">
        <v>45000</v>
      </c>
      <c r="F17" s="92">
        <v>18000</v>
      </c>
      <c r="G17" s="92">
        <v>18000</v>
      </c>
      <c r="H17" s="59">
        <v>45000</v>
      </c>
      <c r="I17" s="27"/>
      <c r="J17" s="60">
        <f t="shared" si="0"/>
        <v>45000</v>
      </c>
      <c r="K17" s="83" t="s">
        <v>138</v>
      </c>
      <c r="L17" s="34" t="s">
        <v>42</v>
      </c>
      <c r="N17" s="23"/>
    </row>
    <row r="18" spans="1:14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92">
        <v>45000</v>
      </c>
      <c r="F18" s="92"/>
      <c r="G18" s="92"/>
      <c r="H18" s="98">
        <v>45000</v>
      </c>
      <c r="I18" s="92"/>
      <c r="J18" s="60">
        <f t="shared" si="0"/>
        <v>45000</v>
      </c>
      <c r="K18" s="83" t="s">
        <v>141</v>
      </c>
      <c r="L18" s="57" t="s">
        <v>28</v>
      </c>
    </row>
    <row r="19" spans="1:14" ht="21" x14ac:dyDescent="0.3">
      <c r="A19" s="1">
        <v>7</v>
      </c>
      <c r="B19" s="13" t="s">
        <v>26</v>
      </c>
      <c r="C19" s="17">
        <v>7</v>
      </c>
      <c r="D19" s="68" t="s">
        <v>83</v>
      </c>
      <c r="E19" s="92">
        <v>45000</v>
      </c>
      <c r="F19" s="92">
        <v>4500</v>
      </c>
      <c r="G19" s="92">
        <v>4500</v>
      </c>
      <c r="H19" s="59">
        <v>45000</v>
      </c>
      <c r="I19" s="27"/>
      <c r="J19" s="60">
        <f t="shared" si="0"/>
        <v>45000</v>
      </c>
      <c r="K19" s="83" t="s">
        <v>137</v>
      </c>
      <c r="L19" s="57" t="s">
        <v>28</v>
      </c>
    </row>
    <row r="20" spans="1:14" ht="21" x14ac:dyDescent="0.3">
      <c r="A20" s="1">
        <v>8</v>
      </c>
      <c r="B20" s="13" t="s">
        <v>29</v>
      </c>
      <c r="C20" s="17">
        <v>8</v>
      </c>
      <c r="D20" s="69" t="s">
        <v>84</v>
      </c>
      <c r="E20" s="92">
        <v>45000</v>
      </c>
      <c r="F20" s="92">
        <v>4500</v>
      </c>
      <c r="G20" s="92">
        <v>4500</v>
      </c>
      <c r="H20" s="59">
        <v>45000</v>
      </c>
      <c r="I20" s="27"/>
      <c r="J20" s="60">
        <f t="shared" si="0"/>
        <v>45000</v>
      </c>
      <c r="K20" s="85" t="s">
        <v>138</v>
      </c>
      <c r="L20" s="57" t="s">
        <v>139</v>
      </c>
    </row>
    <row r="21" spans="1:14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1">SUM(F13:F20)</f>
        <v>489000</v>
      </c>
      <c r="G21" s="33">
        <f>SUM(G13:G20)</f>
        <v>180500</v>
      </c>
      <c r="H21" s="26">
        <f>SUM(H13:H20)</f>
        <v>265000</v>
      </c>
      <c r="I21" s="26">
        <f t="shared" ref="I21:J21" si="2">SUM(I13:I20)</f>
        <v>80000</v>
      </c>
      <c r="J21" s="26">
        <f t="shared" si="2"/>
        <v>345000</v>
      </c>
      <c r="K21" s="86" t="s">
        <v>142</v>
      </c>
      <c r="L21" s="44" t="s">
        <v>32</v>
      </c>
    </row>
    <row r="22" spans="1:14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-34500</v>
      </c>
      <c r="K22" s="96"/>
      <c r="L22" s="22"/>
    </row>
    <row r="23" spans="1:14" ht="18.75" customHeight="1" x14ac:dyDescent="0.25">
      <c r="A23" s="140" t="s">
        <v>135</v>
      </c>
      <c r="B23" s="140"/>
      <c r="C23" s="140"/>
      <c r="D23" s="140"/>
      <c r="E23" s="140"/>
      <c r="F23" s="140"/>
      <c r="G23" s="140"/>
      <c r="H23" s="140"/>
      <c r="I23" s="140"/>
      <c r="J23" s="36">
        <f>J21+J22</f>
        <v>310500</v>
      </c>
      <c r="K23" s="96"/>
      <c r="L23" s="22"/>
    </row>
    <row r="24" spans="1:14" ht="10.5" customHeight="1" x14ac:dyDescent="0.25">
      <c r="H24" s="23"/>
    </row>
    <row r="25" spans="1:14" ht="18.75" x14ac:dyDescent="0.3">
      <c r="A25" s="1">
        <v>6</v>
      </c>
      <c r="B25" s="84" t="s">
        <v>106</v>
      </c>
      <c r="C25" s="17">
        <v>6</v>
      </c>
      <c r="D25" s="67" t="s">
        <v>107</v>
      </c>
      <c r="E25" s="150" t="s">
        <v>109</v>
      </c>
      <c r="F25" s="150"/>
      <c r="G25" s="150"/>
      <c r="H25" s="150"/>
      <c r="I25" s="150"/>
      <c r="J25" s="150"/>
      <c r="K25" s="150"/>
      <c r="L25" s="150"/>
    </row>
    <row r="26" spans="1:14" x14ac:dyDescent="0.25">
      <c r="A26" t="s">
        <v>110</v>
      </c>
      <c r="D26" s="141" t="s">
        <v>115</v>
      </c>
      <c r="E26" s="150"/>
      <c r="F26" s="150"/>
      <c r="G26" s="150"/>
      <c r="H26" s="150"/>
      <c r="I26" s="150"/>
      <c r="J26" s="150"/>
      <c r="K26" s="150"/>
      <c r="L26" s="150"/>
    </row>
    <row r="27" spans="1:14" x14ac:dyDescent="0.25">
      <c r="A27" s="128" t="s">
        <v>127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8" spans="1:14" ht="5.25" customHeight="1" x14ac:dyDescent="0.25"/>
    <row r="29" spans="1:14" ht="21" customHeight="1" x14ac:dyDescent="0.3">
      <c r="A29" s="1">
        <v>6</v>
      </c>
      <c r="B29" s="84" t="s">
        <v>106</v>
      </c>
      <c r="C29" s="17">
        <v>6</v>
      </c>
      <c r="D29" s="67" t="s">
        <v>107</v>
      </c>
      <c r="E29" s="151" t="s">
        <v>145</v>
      </c>
      <c r="F29" s="152"/>
      <c r="G29" s="152"/>
      <c r="H29" s="152"/>
      <c r="I29" s="152"/>
      <c r="J29" s="152"/>
      <c r="K29" s="152"/>
      <c r="L29" s="153"/>
    </row>
  </sheetData>
  <mergeCells count="15">
    <mergeCell ref="E29:L29"/>
    <mergeCell ref="D26:L26"/>
    <mergeCell ref="A27:L27"/>
    <mergeCell ref="A10:L10"/>
    <mergeCell ref="K11:L11"/>
    <mergeCell ref="A21:D21"/>
    <mergeCell ref="A22:I22"/>
    <mergeCell ref="A23:I23"/>
    <mergeCell ref="E25:L25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98" zoomScaleNormal="98" workbookViewId="0">
      <selection activeCell="L34" sqref="L34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30" t="s">
        <v>143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5" ht="20.25" customHeight="1" x14ac:dyDescent="0.35">
      <c r="A3" s="131" t="s">
        <v>16</v>
      </c>
      <c r="B3" s="131"/>
      <c r="C3" s="131"/>
      <c r="D3" s="131"/>
      <c r="E3" s="131"/>
      <c r="F3" s="131"/>
      <c r="G3" s="131"/>
      <c r="H3" s="132" t="s">
        <v>17</v>
      </c>
      <c r="I3" s="132"/>
      <c r="J3" s="132"/>
      <c r="K3" s="132"/>
      <c r="L3" s="132"/>
    </row>
    <row r="4" spans="1:15" ht="5.25" customHeight="1" x14ac:dyDescent="0.4">
      <c r="A4" s="19"/>
      <c r="B4" s="19"/>
      <c r="C4" s="19"/>
      <c r="D4" s="19"/>
      <c r="E4" s="19"/>
      <c r="F4" s="19"/>
      <c r="G4" s="19"/>
      <c r="H4" s="101"/>
      <c r="I4" s="101"/>
      <c r="J4" s="18"/>
      <c r="K4" s="18"/>
      <c r="L4" s="18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33"/>
      <c r="K6" s="133"/>
      <c r="L6" s="101"/>
    </row>
    <row r="7" spans="1:15" ht="13.5" customHeight="1" x14ac:dyDescent="0.3">
      <c r="A7" s="3" t="s">
        <v>12</v>
      </c>
      <c r="D7" s="101" t="s">
        <v>18</v>
      </c>
      <c r="E7" s="101"/>
      <c r="F7" s="134" t="s">
        <v>86</v>
      </c>
      <c r="G7" s="134"/>
      <c r="H7" s="134"/>
      <c r="I7" s="134"/>
      <c r="J7" s="134"/>
      <c r="K7" s="134"/>
      <c r="L7" s="134"/>
    </row>
    <row r="8" spans="1:15" ht="3" customHeight="1" x14ac:dyDescent="0.3">
      <c r="A8" s="3"/>
      <c r="D8" s="101"/>
      <c r="E8" s="101"/>
      <c r="F8" s="101"/>
      <c r="G8" s="101"/>
      <c r="H8" s="101"/>
      <c r="I8" s="101"/>
      <c r="J8" s="101"/>
      <c r="K8" s="102"/>
      <c r="L8" s="102"/>
    </row>
    <row r="9" spans="1:15" ht="18.75" customHeight="1" x14ac:dyDescent="0.3">
      <c r="A9" s="133" t="s">
        <v>20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</row>
    <row r="10" spans="1:15" ht="18.75" customHeight="1" x14ac:dyDescent="0.3">
      <c r="A10" s="133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5" ht="6.75" customHeight="1" x14ac:dyDescent="0.3">
      <c r="K11" s="135"/>
      <c r="L11" s="135"/>
    </row>
    <row r="12" spans="1:15" x14ac:dyDescent="0.25">
      <c r="A12" s="5" t="s">
        <v>0</v>
      </c>
      <c r="B12" s="2" t="s">
        <v>1</v>
      </c>
      <c r="C12" s="14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23"/>
    </row>
    <row r="13" spans="1:15" ht="16.5" customHeight="1" x14ac:dyDescent="0.3">
      <c r="A13" s="1">
        <v>1</v>
      </c>
      <c r="B13" s="16" t="s">
        <v>21</v>
      </c>
      <c r="C13" s="17">
        <v>1</v>
      </c>
      <c r="D13" s="66" t="s">
        <v>80</v>
      </c>
      <c r="E13" s="99">
        <v>35000</v>
      </c>
      <c r="F13" s="99">
        <v>82000</v>
      </c>
      <c r="G13" s="99">
        <v>38500</v>
      </c>
      <c r="H13" s="59">
        <v>35000</v>
      </c>
      <c r="I13" s="99">
        <v>10000</v>
      </c>
      <c r="J13" s="60">
        <f t="shared" ref="J13:J17" si="0">H13+I13</f>
        <v>45000</v>
      </c>
      <c r="K13" s="83" t="s">
        <v>149</v>
      </c>
      <c r="L13" s="57" t="s">
        <v>35</v>
      </c>
      <c r="N13" s="23"/>
      <c r="O13" s="23"/>
    </row>
    <row r="14" spans="1:15" ht="15.75" customHeight="1" x14ac:dyDescent="0.3">
      <c r="A14" s="1">
        <v>2</v>
      </c>
      <c r="B14" s="30" t="s">
        <v>44</v>
      </c>
      <c r="C14" s="17">
        <v>2</v>
      </c>
      <c r="D14" s="66" t="s">
        <v>85</v>
      </c>
      <c r="E14" s="99">
        <v>35000</v>
      </c>
      <c r="F14" s="99">
        <v>165500</v>
      </c>
      <c r="G14" s="99">
        <v>45500</v>
      </c>
      <c r="H14" s="59"/>
      <c r="I14" s="99">
        <v>35000</v>
      </c>
      <c r="J14" s="60">
        <f t="shared" si="0"/>
        <v>35000</v>
      </c>
      <c r="K14" s="83"/>
      <c r="L14" s="97" t="s">
        <v>147</v>
      </c>
      <c r="N14" s="23"/>
      <c r="O14" s="23"/>
    </row>
    <row r="15" spans="1:15" ht="17.25" customHeight="1" x14ac:dyDescent="0.3">
      <c r="A15" s="1">
        <v>3</v>
      </c>
      <c r="B15" s="31" t="s">
        <v>39</v>
      </c>
      <c r="C15" s="17">
        <v>3</v>
      </c>
      <c r="D15" s="66" t="s">
        <v>81</v>
      </c>
      <c r="E15" s="99">
        <v>45000</v>
      </c>
      <c r="F15" s="99">
        <v>193500</v>
      </c>
      <c r="G15" s="99">
        <v>58500</v>
      </c>
      <c r="H15" s="59">
        <v>45000</v>
      </c>
      <c r="I15" s="99">
        <v>55000</v>
      </c>
      <c r="J15" s="60">
        <f t="shared" si="0"/>
        <v>100000</v>
      </c>
      <c r="K15" s="104" t="s">
        <v>150</v>
      </c>
      <c r="L15" s="37" t="s">
        <v>146</v>
      </c>
      <c r="N15" s="23" t="s">
        <v>151</v>
      </c>
      <c r="O15" s="23"/>
    </row>
    <row r="16" spans="1:15" ht="14.25" customHeight="1" x14ac:dyDescent="0.3">
      <c r="A16" s="1">
        <v>4</v>
      </c>
      <c r="B16" s="16" t="s">
        <v>23</v>
      </c>
      <c r="C16" s="17">
        <v>4</v>
      </c>
      <c r="D16" s="66" t="s">
        <v>82</v>
      </c>
      <c r="E16" s="99">
        <v>45000</v>
      </c>
      <c r="F16" s="99">
        <v>22500</v>
      </c>
      <c r="G16" s="99">
        <v>22500</v>
      </c>
      <c r="H16" s="59"/>
      <c r="I16" s="99"/>
      <c r="J16" s="60">
        <f t="shared" si="0"/>
        <v>0</v>
      </c>
      <c r="K16" s="83"/>
      <c r="L16" s="34"/>
      <c r="N16" s="23"/>
      <c r="O16" s="23"/>
    </row>
    <row r="17" spans="1:15" ht="15.75" customHeight="1" x14ac:dyDescent="0.3">
      <c r="A17" s="1">
        <v>5</v>
      </c>
      <c r="B17" s="15" t="s">
        <v>25</v>
      </c>
      <c r="C17" s="17">
        <v>5</v>
      </c>
      <c r="D17" s="66" t="s">
        <v>98</v>
      </c>
      <c r="E17" s="99">
        <v>45000</v>
      </c>
      <c r="F17" s="99">
        <v>18000</v>
      </c>
      <c r="G17" s="99">
        <v>18000</v>
      </c>
      <c r="H17" s="59">
        <v>45000</v>
      </c>
      <c r="I17" s="27"/>
      <c r="J17" s="60">
        <f t="shared" si="0"/>
        <v>45000</v>
      </c>
      <c r="K17" s="83" t="s">
        <v>154</v>
      </c>
      <c r="L17" s="34" t="s">
        <v>42</v>
      </c>
      <c r="N17" s="23"/>
      <c r="O17" s="23"/>
    </row>
    <row r="18" spans="1:15" ht="21" x14ac:dyDescent="0.3">
      <c r="A18" s="1">
        <v>6</v>
      </c>
      <c r="B18" s="84" t="s">
        <v>106</v>
      </c>
      <c r="C18" s="17">
        <v>6</v>
      </c>
      <c r="D18" s="67" t="s">
        <v>107</v>
      </c>
      <c r="E18" s="99">
        <v>45000</v>
      </c>
      <c r="F18" s="99"/>
      <c r="G18" s="99"/>
      <c r="H18" s="99">
        <v>45000</v>
      </c>
      <c r="I18" s="99"/>
      <c r="J18" s="60">
        <f>H18+I18</f>
        <v>45000</v>
      </c>
      <c r="K18" s="104" t="s">
        <v>148</v>
      </c>
      <c r="L18" s="57" t="s">
        <v>28</v>
      </c>
    </row>
    <row r="19" spans="1:15" ht="21" x14ac:dyDescent="0.3">
      <c r="A19" s="1">
        <v>7</v>
      </c>
      <c r="B19" s="13" t="s">
        <v>26</v>
      </c>
      <c r="C19" s="17">
        <v>7</v>
      </c>
      <c r="D19" s="68" t="s">
        <v>83</v>
      </c>
      <c r="E19" s="99">
        <v>45000</v>
      </c>
      <c r="F19" s="99">
        <v>4500</v>
      </c>
      <c r="G19" s="99">
        <v>4500</v>
      </c>
      <c r="H19" s="59">
        <v>45000</v>
      </c>
      <c r="I19" s="27"/>
      <c r="J19" s="60">
        <f t="shared" ref="J19:J20" si="1">H19+I19</f>
        <v>45000</v>
      </c>
      <c r="K19" s="83" t="s">
        <v>149</v>
      </c>
      <c r="L19" s="57" t="s">
        <v>28</v>
      </c>
    </row>
    <row r="20" spans="1:15" ht="21" x14ac:dyDescent="0.3">
      <c r="A20" s="1">
        <v>8</v>
      </c>
      <c r="B20" s="13" t="s">
        <v>29</v>
      </c>
      <c r="C20" s="17">
        <v>8</v>
      </c>
      <c r="D20" s="69" t="s">
        <v>84</v>
      </c>
      <c r="E20" s="99">
        <v>45000</v>
      </c>
      <c r="F20" s="99">
        <v>4500</v>
      </c>
      <c r="G20" s="99">
        <v>4500</v>
      </c>
      <c r="H20" s="59">
        <v>45000</v>
      </c>
      <c r="I20" s="27"/>
      <c r="J20" s="60">
        <f t="shared" si="1"/>
        <v>45000</v>
      </c>
      <c r="K20" s="85" t="s">
        <v>149</v>
      </c>
      <c r="L20" s="57" t="s">
        <v>139</v>
      </c>
    </row>
    <row r="21" spans="1:15" ht="18.75" customHeight="1" x14ac:dyDescent="0.25">
      <c r="A21" s="136" t="s">
        <v>33</v>
      </c>
      <c r="B21" s="137"/>
      <c r="C21" s="137"/>
      <c r="D21" s="138"/>
      <c r="E21" s="24">
        <f>SUM(E13:E20)</f>
        <v>340000</v>
      </c>
      <c r="F21" s="24">
        <f t="shared" ref="F21" si="2">SUM(F13:F20)</f>
        <v>490500</v>
      </c>
      <c r="G21" s="33">
        <f>SUM(G13:G20)</f>
        <v>192000</v>
      </c>
      <c r="H21" s="26">
        <f>SUM(H13:H20)</f>
        <v>260000</v>
      </c>
      <c r="I21" s="33">
        <f t="shared" ref="I21:J21" si="3">SUM(I13:I20)</f>
        <v>100000</v>
      </c>
      <c r="J21" s="26">
        <f t="shared" si="3"/>
        <v>360000</v>
      </c>
      <c r="K21" s="86" t="s">
        <v>156</v>
      </c>
      <c r="L21" s="44" t="s">
        <v>32</v>
      </c>
    </row>
    <row r="22" spans="1:15" ht="21" x14ac:dyDescent="0.25">
      <c r="A22" s="142" t="s">
        <v>30</v>
      </c>
      <c r="B22" s="142"/>
      <c r="C22" s="142"/>
      <c r="D22" s="142"/>
      <c r="E22" s="142"/>
      <c r="F22" s="142"/>
      <c r="G22" s="142"/>
      <c r="H22" s="142"/>
      <c r="I22" s="142"/>
      <c r="J22" s="60">
        <f>-J21*0.1</f>
        <v>-36000</v>
      </c>
      <c r="K22" s="103"/>
      <c r="L22" s="22"/>
    </row>
    <row r="23" spans="1:15" ht="18.75" customHeight="1" x14ac:dyDescent="0.25">
      <c r="A23" s="140" t="s">
        <v>144</v>
      </c>
      <c r="B23" s="140"/>
      <c r="C23" s="140"/>
      <c r="D23" s="140"/>
      <c r="E23" s="140"/>
      <c r="F23" s="140"/>
      <c r="G23" s="140"/>
      <c r="H23" s="140"/>
      <c r="I23" s="140"/>
      <c r="J23" s="36">
        <f>SUM(J21:J22)</f>
        <v>324000</v>
      </c>
      <c r="K23" s="103"/>
      <c r="L23" s="22"/>
    </row>
    <row r="24" spans="1:15" ht="6" customHeight="1" x14ac:dyDescent="0.25">
      <c r="H24" s="23"/>
    </row>
    <row r="25" spans="1:15" ht="18.75" x14ac:dyDescent="0.3">
      <c r="A25" s="1">
        <v>6</v>
      </c>
      <c r="B25" s="84" t="s">
        <v>106</v>
      </c>
      <c r="C25" s="17">
        <v>6</v>
      </c>
      <c r="D25" s="67" t="s">
        <v>107</v>
      </c>
      <c r="E25" s="150" t="s">
        <v>109</v>
      </c>
      <c r="F25" s="150"/>
      <c r="G25" s="150"/>
      <c r="H25" s="150"/>
      <c r="I25" s="150"/>
      <c r="J25" s="150"/>
      <c r="K25" s="150"/>
      <c r="L25" s="150"/>
    </row>
    <row r="26" spans="1:15" x14ac:dyDescent="0.25">
      <c r="A26" t="s">
        <v>110</v>
      </c>
      <c r="D26" s="141" t="s">
        <v>115</v>
      </c>
      <c r="E26" s="150"/>
      <c r="F26" s="150"/>
      <c r="G26" s="150"/>
      <c r="H26" s="150"/>
      <c r="I26" s="150"/>
      <c r="J26" s="150"/>
      <c r="K26" s="150"/>
      <c r="L26" s="150"/>
    </row>
    <row r="27" spans="1:15" x14ac:dyDescent="0.25">
      <c r="A27" s="128" t="s">
        <v>127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8" spans="1:15" ht="18.75" x14ac:dyDescent="0.3">
      <c r="A28" s="1">
        <v>6</v>
      </c>
      <c r="B28" s="84" t="s">
        <v>106</v>
      </c>
      <c r="C28" s="17">
        <v>6</v>
      </c>
      <c r="D28" s="67" t="s">
        <v>107</v>
      </c>
      <c r="E28" s="151" t="s">
        <v>145</v>
      </c>
      <c r="F28" s="152"/>
      <c r="G28" s="152"/>
      <c r="H28" s="152"/>
      <c r="I28" s="152"/>
      <c r="J28" s="152"/>
      <c r="K28" s="152"/>
      <c r="L28" s="153"/>
    </row>
    <row r="29" spans="1:15" ht="5.25" customHeight="1" x14ac:dyDescent="0.25">
      <c r="H29" s="23"/>
      <c r="J29" s="23"/>
    </row>
    <row r="30" spans="1:15" ht="18.75" x14ac:dyDescent="0.3">
      <c r="A30" s="1">
        <v>3</v>
      </c>
      <c r="B30" s="31" t="s">
        <v>39</v>
      </c>
      <c r="C30" s="17">
        <v>3</v>
      </c>
      <c r="D30" s="66" t="s">
        <v>81</v>
      </c>
      <c r="E30" s="154" t="s">
        <v>152</v>
      </c>
      <c r="F30" s="128"/>
      <c r="G30" s="128"/>
      <c r="H30" s="128"/>
      <c r="I30" s="128"/>
      <c r="J30" s="128"/>
      <c r="K30" s="128"/>
    </row>
  </sheetData>
  <mergeCells count="16">
    <mergeCell ref="E30:K30"/>
    <mergeCell ref="D26:L26"/>
    <mergeCell ref="A27:L27"/>
    <mergeCell ref="E28:L28"/>
    <mergeCell ref="A10:L10"/>
    <mergeCell ref="K11:L11"/>
    <mergeCell ref="A21:D21"/>
    <mergeCell ref="A22:I22"/>
    <mergeCell ref="A23:I23"/>
    <mergeCell ref="E25:L25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 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2021-10-21T08:42:07Z</cp:lastPrinted>
  <dcterms:created xsi:type="dcterms:W3CDTF">2013-02-10T07:37:00Z</dcterms:created>
  <dcterms:modified xsi:type="dcterms:W3CDTF">2021-12-16T10:09:15Z</dcterms:modified>
</cp:coreProperties>
</file>