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CGIM\CCGIM 2021\PROPRIETAIRES\SIDIBE KADIATOU\FICHES D'ENCAISSEMENTS\"/>
    </mc:Choice>
  </mc:AlternateContent>
  <bookViews>
    <workbookView xWindow="0" yWindow="0" windowWidth="19200" windowHeight="11595" firstSheet="9" activeTab="12"/>
  </bookViews>
  <sheets>
    <sheet name="DECEMBRE 2020" sheetId="30" r:id="rId1"/>
    <sheet name="JANVIER 2021" sheetId="31" r:id="rId2"/>
    <sheet name="FEVRIER 2021" sheetId="32" r:id="rId3"/>
    <sheet name="MARS 2021" sheetId="33" r:id="rId4"/>
    <sheet name="AVRIL 2021" sheetId="36" r:id="rId5"/>
    <sheet name="MAI 2021" sheetId="34" r:id="rId6"/>
    <sheet name="JUIN 2021" sheetId="37" r:id="rId7"/>
    <sheet name="JUILLET 2021" sheetId="38" r:id="rId8"/>
    <sheet name="AOUT 2021" sheetId="39" r:id="rId9"/>
    <sheet name="SEPTEMBRE 2021" sheetId="40" r:id="rId10"/>
    <sheet name="OCTOBRE 2021" sheetId="41" r:id="rId11"/>
    <sheet name="NOVEMBRE 2021" sheetId="42" r:id="rId12"/>
    <sheet name="DECEMBRE 2021" sheetId="43" r:id="rId1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43" l="1"/>
  <c r="J14" i="43"/>
  <c r="I14" i="43"/>
  <c r="H14" i="43"/>
  <c r="G14" i="43"/>
  <c r="E14" i="43"/>
  <c r="L13" i="43"/>
  <c r="L12" i="43"/>
  <c r="L14" i="43" s="1"/>
  <c r="K14" i="42"/>
  <c r="J14" i="42"/>
  <c r="I14" i="42"/>
  <c r="H14" i="42"/>
  <c r="G14" i="42"/>
  <c r="E14" i="42"/>
  <c r="L13" i="42"/>
  <c r="L12" i="42"/>
  <c r="L14" i="42" s="1"/>
  <c r="L18" i="41"/>
  <c r="L13" i="41"/>
  <c r="L16" i="43" l="1"/>
  <c r="L15" i="43"/>
  <c r="L17" i="43" s="1"/>
  <c r="L15" i="42"/>
  <c r="L16" i="42"/>
  <c r="L17" i="42" s="1"/>
  <c r="L16" i="41"/>
  <c r="L12" i="41"/>
  <c r="L14" i="41"/>
  <c r="L15" i="41" s="1"/>
  <c r="J14" i="41"/>
  <c r="K14" i="41"/>
  <c r="I14" i="41"/>
  <c r="H14" i="41" l="1"/>
  <c r="G14" i="41"/>
  <c r="E14" i="41"/>
  <c r="L18" i="40"/>
  <c r="L16" i="40" l="1"/>
  <c r="L15" i="40"/>
  <c r="J14" i="40"/>
  <c r="K14" i="40"/>
  <c r="L14" i="40"/>
  <c r="I14" i="40"/>
  <c r="L12" i="40"/>
  <c r="L13" i="40" l="1"/>
  <c r="H14" i="40" l="1"/>
  <c r="G14" i="40"/>
  <c r="E14" i="40"/>
  <c r="L18" i="39" l="1"/>
  <c r="L16" i="39"/>
  <c r="L15" i="39"/>
  <c r="I14" i="39"/>
  <c r="J14" i="39"/>
  <c r="K14" i="39"/>
  <c r="L14" i="39"/>
  <c r="L13" i="39"/>
  <c r="L12" i="39"/>
  <c r="H14" i="39" l="1"/>
  <c r="G14" i="39"/>
  <c r="E14" i="39"/>
  <c r="L18" i="38" l="1"/>
  <c r="L16" i="38"/>
  <c r="L15" i="38"/>
  <c r="I14" i="38"/>
  <c r="L14" i="38" s="1"/>
  <c r="J14" i="38"/>
  <c r="K14" i="38"/>
  <c r="L13" i="38"/>
  <c r="L12" i="38"/>
  <c r="L18" i="37" l="1"/>
  <c r="L16" i="37"/>
  <c r="L15" i="37"/>
  <c r="H14" i="38"/>
  <c r="G14" i="38"/>
  <c r="E14" i="38"/>
  <c r="I14" i="37" l="1"/>
  <c r="J14" i="37"/>
  <c r="K14" i="37"/>
  <c r="L13" i="37"/>
  <c r="L14" i="37" s="1"/>
  <c r="H14" i="37" l="1"/>
  <c r="G14" i="37"/>
  <c r="E14" i="37"/>
  <c r="H14" i="36"/>
  <c r="G14" i="36"/>
  <c r="E14" i="36"/>
  <c r="L15" i="36" l="1"/>
  <c r="L17" i="36" s="1"/>
  <c r="L16" i="36"/>
  <c r="L19" i="34" l="1"/>
  <c r="L17" i="34"/>
  <c r="L16" i="34"/>
  <c r="L15" i="34"/>
  <c r="L14" i="34" l="1"/>
  <c r="H14" i="34" l="1"/>
  <c r="G14" i="34"/>
  <c r="E14" i="34"/>
  <c r="L17" i="33" l="1"/>
  <c r="L16" i="33"/>
  <c r="L15" i="33"/>
  <c r="J14" i="33"/>
  <c r="K14" i="33"/>
  <c r="L14" i="33"/>
  <c r="I14" i="33"/>
  <c r="L13" i="33"/>
  <c r="L12" i="33"/>
  <c r="H14" i="33" l="1"/>
  <c r="G14" i="33"/>
  <c r="E14" i="33"/>
  <c r="H14" i="32" l="1"/>
  <c r="G14" i="32"/>
  <c r="E14" i="32"/>
  <c r="I14" i="31" l="1"/>
  <c r="J14" i="31"/>
  <c r="K14" i="31"/>
  <c r="L13" i="31"/>
  <c r="L14" i="31" s="1"/>
  <c r="L15" i="31" s="1"/>
  <c r="L12" i="31"/>
  <c r="L16" i="31" l="1"/>
  <c r="L17" i="31"/>
  <c r="H14" i="31"/>
  <c r="G14" i="31"/>
  <c r="E14" i="31"/>
  <c r="L17" i="30"/>
  <c r="L16" i="30"/>
  <c r="I14" i="30" l="1"/>
  <c r="K14" i="30"/>
  <c r="L12" i="30"/>
  <c r="L13" i="30"/>
  <c r="H14" i="30" l="1"/>
  <c r="G14" i="30"/>
  <c r="E14" i="30"/>
  <c r="L14" i="30" l="1"/>
</calcChain>
</file>

<file path=xl/sharedStrings.xml><?xml version="1.0" encoding="utf-8"?>
<sst xmlns="http://schemas.openxmlformats.org/spreadsheetml/2006/main" count="452" uniqueCount="78">
  <si>
    <t>CENTRE D'IMPOSITION: YOP III</t>
  </si>
  <si>
    <t>N°</t>
  </si>
  <si>
    <t>NOM &amp; PRENOMS</t>
  </si>
  <si>
    <t>N° PORTE</t>
  </si>
  <si>
    <t>CONTACTS</t>
  </si>
  <si>
    <t>LOYERS</t>
  </si>
  <si>
    <t>LOYERS NP</t>
  </si>
  <si>
    <t>PENALITES</t>
  </si>
  <si>
    <t>LOYERS PAYES</t>
  </si>
  <si>
    <t>ARRIERES</t>
  </si>
  <si>
    <t>MONTANTS PAYES</t>
  </si>
  <si>
    <t>DATES</t>
  </si>
  <si>
    <t>SIGNATURES</t>
  </si>
  <si>
    <t>TOTAL</t>
  </si>
  <si>
    <t>COMMISSION CCGIM</t>
  </si>
  <si>
    <t>CABINET CONSEILS  ET DE GESTION IMMOBILIERE  (CCGIM) </t>
  </si>
  <si>
    <t>07 85 65 28 - 03 32 59 24 - 04 92 79 51</t>
  </si>
  <si>
    <t>Email:amadasta@yahoo.fr</t>
  </si>
  <si>
    <t>FICHE DES ENCAISSEMENTS</t>
  </si>
  <si>
    <t>MONTANT A VERSER</t>
  </si>
  <si>
    <t>ESPECES</t>
  </si>
  <si>
    <t>KOUADIO AFFOUET ROLANDE</t>
  </si>
  <si>
    <t>BLON MARIE CELINE</t>
  </si>
  <si>
    <t>IMPOT 12%</t>
  </si>
  <si>
    <t>09991512-03337895</t>
  </si>
  <si>
    <t>4329-s1</t>
  </si>
  <si>
    <t>4328-s1</t>
  </si>
  <si>
    <t>FACTURES</t>
  </si>
  <si>
    <t>BENEFICIAIRE: SIDIBE SEYDOU - CEL: 07 72 54 50</t>
  </si>
  <si>
    <t>CCGIM</t>
  </si>
  <si>
    <t>MOIS DE DECEMBRE 2020</t>
  </si>
  <si>
    <t>18/12/20</t>
  </si>
  <si>
    <t>10/12/20</t>
  </si>
  <si>
    <t>26/12/20</t>
  </si>
  <si>
    <t>MOIS DE JANVIER 2021</t>
  </si>
  <si>
    <t>10/01 ESP</t>
  </si>
  <si>
    <t>12/01 ESP</t>
  </si>
  <si>
    <t>20/01/20</t>
  </si>
  <si>
    <t>MOIS DE FEVRIER 2021</t>
  </si>
  <si>
    <t>16/02/21</t>
  </si>
  <si>
    <t>MOIS DE MARS 2021</t>
  </si>
  <si>
    <t>12/03/21</t>
  </si>
  <si>
    <t>18/03/21</t>
  </si>
  <si>
    <t>MOIS D'AVRIL 2021</t>
  </si>
  <si>
    <t>14/05/2021</t>
  </si>
  <si>
    <t>22/05/2021</t>
  </si>
  <si>
    <t>ESPECE</t>
  </si>
  <si>
    <t>03/06/2021</t>
  </si>
  <si>
    <t>TROP PERCU LE 02/06/2021</t>
  </si>
  <si>
    <t>MONTANT A REMBOURSER</t>
  </si>
  <si>
    <t>MOIS DE MAI 2021</t>
  </si>
  <si>
    <t>MOIS DE JUIN 2021</t>
  </si>
  <si>
    <t>16/06/21</t>
  </si>
  <si>
    <t>10/06/21ESP</t>
  </si>
  <si>
    <t>19/06/21</t>
  </si>
  <si>
    <t>0709991512-0103337895</t>
  </si>
  <si>
    <t>0747829457</t>
  </si>
  <si>
    <t>MOIS DE JUILLET 2021</t>
  </si>
  <si>
    <t>MONTANT A VERSER (REMBOURSEMENT TROP PERCU MAI 2021)</t>
  </si>
  <si>
    <t>11/07/21</t>
  </si>
  <si>
    <t>02/08/21</t>
  </si>
  <si>
    <t>MOIS D'AOUT 2021</t>
  </si>
  <si>
    <t>09/08/21</t>
  </si>
  <si>
    <t>31/08/21</t>
  </si>
  <si>
    <t>MOIS DE SEPTEMBRE 2021</t>
  </si>
  <si>
    <t>09/09/21</t>
  </si>
  <si>
    <t>01/10/2021</t>
  </si>
  <si>
    <t>MOIS D'OCTOBRE 2021</t>
  </si>
  <si>
    <t>08/10/21</t>
  </si>
  <si>
    <t>21/10/21</t>
  </si>
  <si>
    <t>30/10/21</t>
  </si>
  <si>
    <t>RELIQUAT LOYERS 09/21</t>
  </si>
  <si>
    <t>MOIS DE NOVEMBRE 2021</t>
  </si>
  <si>
    <t>16/11/21</t>
  </si>
  <si>
    <t>09/11/21</t>
  </si>
  <si>
    <t>ESP</t>
  </si>
  <si>
    <t>MOIS DE DECEMBRE 2021</t>
  </si>
  <si>
    <t>14/12/21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</si>
</sst>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7" fillId="0" borderId="0" xfId="0" applyFont="1"/>
    <xf numFmtId="22" fontId="7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49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49" fontId="9" fillId="0" borderId="0" xfId="0" applyNumberFormat="1" applyFont="1"/>
    <xf numFmtId="49" fontId="1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1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6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2" fontId="12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13" fillId="0" borderId="0" xfId="0" applyNumberFormat="1" applyFont="1"/>
    <xf numFmtId="49" fontId="6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96" zoomScaleNormal="96" workbookViewId="0">
      <selection activeCell="L22" sqref="L22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8554687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6.85546875" customWidth="1"/>
    <col min="14" max="14" width="10" customWidth="1"/>
  </cols>
  <sheetData>
    <row r="1" spans="1:14" ht="15.75" x14ac:dyDescent="0.25">
      <c r="A1" s="10" t="s">
        <v>15</v>
      </c>
      <c r="G1" s="21"/>
      <c r="H1" s="21"/>
      <c r="I1" s="21"/>
      <c r="J1" s="21"/>
      <c r="K1" s="21"/>
      <c r="L1" s="21"/>
    </row>
    <row r="2" spans="1:14" ht="15.75" x14ac:dyDescent="0.25">
      <c r="A2" s="10" t="s">
        <v>16</v>
      </c>
      <c r="E2" s="11"/>
      <c r="F2" s="11"/>
      <c r="L2" s="1"/>
    </row>
    <row r="3" spans="1:14" x14ac:dyDescent="0.25">
      <c r="A3" s="10" t="s">
        <v>17</v>
      </c>
      <c r="C3" s="65"/>
      <c r="D3" s="65"/>
      <c r="L3" s="1"/>
    </row>
    <row r="4" spans="1:14" ht="8.25" customHeight="1" x14ac:dyDescent="0.25">
      <c r="A4" s="10"/>
      <c r="C4" s="27"/>
      <c r="D4" s="27"/>
      <c r="L4" s="1"/>
    </row>
    <row r="5" spans="1:14" ht="28.5" x14ac:dyDescent="0.45">
      <c r="A5" s="66" t="s">
        <v>18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</row>
    <row r="6" spans="1:14" ht="21" x14ac:dyDescent="0.35">
      <c r="A6" s="67" t="s">
        <v>30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</row>
    <row r="7" spans="1:14" ht="12.75" customHeight="1" x14ac:dyDescent="0.3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5"/>
      <c r="M7" s="28"/>
      <c r="N7" s="28"/>
    </row>
    <row r="8" spans="1:14" ht="18" customHeight="1" x14ac:dyDescent="0.35">
      <c r="A8" s="68" t="s">
        <v>0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</row>
    <row r="9" spans="1:14" ht="7.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t="19.5" customHeight="1" x14ac:dyDescent="0.35">
      <c r="A10" s="68" t="s">
        <v>28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18" t="s">
        <v>27</v>
      </c>
      <c r="G11" s="5" t="s">
        <v>7</v>
      </c>
      <c r="H11" s="18" t="s">
        <v>6</v>
      </c>
      <c r="I11" s="18" t="s">
        <v>8</v>
      </c>
      <c r="J11" s="18" t="s">
        <v>27</v>
      </c>
      <c r="K11" s="18" t="s">
        <v>9</v>
      </c>
      <c r="L11" s="18" t="s">
        <v>10</v>
      </c>
      <c r="M11" s="18" t="s">
        <v>11</v>
      </c>
      <c r="N11" s="18" t="s">
        <v>12</v>
      </c>
    </row>
    <row r="12" spans="1:14" ht="15.75" x14ac:dyDescent="0.25">
      <c r="A12" s="6">
        <v>1</v>
      </c>
      <c r="B12" s="8" t="s">
        <v>21</v>
      </c>
      <c r="C12" s="17" t="s">
        <v>25</v>
      </c>
      <c r="D12" s="22">
        <v>47829457</v>
      </c>
      <c r="E12" s="19">
        <v>20000</v>
      </c>
      <c r="F12" s="19"/>
      <c r="G12" s="9">
        <v>12000</v>
      </c>
      <c r="H12" s="19">
        <v>127000</v>
      </c>
      <c r="I12" s="19">
        <v>20000</v>
      </c>
      <c r="J12" s="9"/>
      <c r="K12" s="29">
        <v>25000</v>
      </c>
      <c r="L12" s="20">
        <f>I12+K12</f>
        <v>45000</v>
      </c>
      <c r="M12" s="24" t="s">
        <v>31</v>
      </c>
      <c r="N12" s="12" t="s">
        <v>20</v>
      </c>
    </row>
    <row r="13" spans="1:14" ht="15.75" x14ac:dyDescent="0.25">
      <c r="A13" s="6">
        <v>2</v>
      </c>
      <c r="B13" s="7" t="s">
        <v>22</v>
      </c>
      <c r="C13" s="17" t="s">
        <v>26</v>
      </c>
      <c r="D13" s="23" t="s">
        <v>24</v>
      </c>
      <c r="E13" s="19">
        <v>35000</v>
      </c>
      <c r="F13" s="19">
        <v>10000</v>
      </c>
      <c r="G13" s="9">
        <v>21500</v>
      </c>
      <c r="H13" s="19">
        <v>202500</v>
      </c>
      <c r="I13" s="19">
        <v>35000</v>
      </c>
      <c r="J13" s="9"/>
      <c r="K13" s="29"/>
      <c r="L13" s="20">
        <f>I13+K13</f>
        <v>35000</v>
      </c>
      <c r="M13" s="24" t="s">
        <v>32</v>
      </c>
      <c r="N13" s="12" t="s">
        <v>20</v>
      </c>
    </row>
    <row r="14" spans="1:14" ht="18.75" x14ac:dyDescent="0.25">
      <c r="A14" s="69" t="s">
        <v>13</v>
      </c>
      <c r="B14" s="70"/>
      <c r="C14" s="70"/>
      <c r="D14" s="71"/>
      <c r="E14" s="20">
        <f t="shared" ref="E14" si="0">SUM(E12:E13)</f>
        <v>55000</v>
      </c>
      <c r="F14" s="20"/>
      <c r="G14" s="13">
        <f>SUM(G12:G13)</f>
        <v>33500</v>
      </c>
      <c r="H14" s="20">
        <f t="shared" ref="H14" si="1">SUM(H12:H13)</f>
        <v>329500</v>
      </c>
      <c r="I14" s="20">
        <f>SUM(I12:I13)</f>
        <v>55000</v>
      </c>
      <c r="J14" s="20"/>
      <c r="K14" s="30">
        <f>SUM(K12:K13)</f>
        <v>25000</v>
      </c>
      <c r="L14" s="20">
        <f>I14+K14</f>
        <v>80000</v>
      </c>
      <c r="M14" s="24" t="s">
        <v>33</v>
      </c>
      <c r="N14" s="2" t="s">
        <v>29</v>
      </c>
    </row>
    <row r="15" spans="1:14" ht="18.75" x14ac:dyDescent="0.25">
      <c r="A15" s="56" t="s">
        <v>23</v>
      </c>
      <c r="B15" s="57"/>
      <c r="C15" s="57"/>
      <c r="D15" s="57"/>
      <c r="E15" s="57"/>
      <c r="F15" s="57"/>
      <c r="G15" s="57"/>
      <c r="H15" s="57"/>
      <c r="I15" s="57"/>
      <c r="J15" s="57"/>
      <c r="K15" s="58"/>
      <c r="L15" s="9"/>
      <c r="M15" s="15"/>
      <c r="N15" s="16"/>
    </row>
    <row r="16" spans="1:14" ht="14.25" customHeight="1" x14ac:dyDescent="0.25">
      <c r="A16" s="59" t="s">
        <v>14</v>
      </c>
      <c r="B16" s="60"/>
      <c r="C16" s="60"/>
      <c r="D16" s="60"/>
      <c r="E16" s="60"/>
      <c r="F16" s="60"/>
      <c r="G16" s="60"/>
      <c r="H16" s="60"/>
      <c r="I16" s="60"/>
      <c r="J16" s="60"/>
      <c r="K16" s="61"/>
      <c r="L16" s="9">
        <f>-L14*0.1</f>
        <v>-8000</v>
      </c>
    </row>
    <row r="17" spans="1:12" ht="15.75" x14ac:dyDescent="0.25">
      <c r="A17" s="62" t="s">
        <v>19</v>
      </c>
      <c r="B17" s="63"/>
      <c r="C17" s="63"/>
      <c r="D17" s="63"/>
      <c r="E17" s="63"/>
      <c r="F17" s="63"/>
      <c r="G17" s="63"/>
      <c r="H17" s="63"/>
      <c r="I17" s="63"/>
      <c r="J17" s="63"/>
      <c r="K17" s="64"/>
      <c r="L17" s="13">
        <f>SUM(L14:L16)</f>
        <v>72000</v>
      </c>
    </row>
    <row r="18" spans="1:12" ht="16.5" customHeight="1" x14ac:dyDescent="0.25"/>
    <row r="19" spans="1:12" x14ac:dyDescent="0.25">
      <c r="F19" s="26"/>
      <c r="G19" s="1"/>
      <c r="H19" s="26"/>
    </row>
    <row r="20" spans="1:12" x14ac:dyDescent="0.25">
      <c r="G20" s="1"/>
    </row>
  </sheetData>
  <mergeCells count="9">
    <mergeCell ref="A15:K15"/>
    <mergeCell ref="A16:K16"/>
    <mergeCell ref="A17:K17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96" zoomScaleNormal="96" workbookViewId="0">
      <selection activeCell="L15" sqref="L15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8554687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9" customWidth="1"/>
    <col min="14" max="14" width="10" customWidth="1"/>
  </cols>
  <sheetData>
    <row r="1" spans="1:15" ht="15.75" x14ac:dyDescent="0.25">
      <c r="A1" s="10" t="s">
        <v>15</v>
      </c>
      <c r="G1" s="21"/>
      <c r="H1" s="21"/>
      <c r="I1" s="21"/>
      <c r="J1" s="21"/>
      <c r="K1" s="21"/>
      <c r="L1" s="21"/>
    </row>
    <row r="2" spans="1:15" ht="15.75" x14ac:dyDescent="0.25">
      <c r="A2" s="10" t="s">
        <v>16</v>
      </c>
      <c r="E2" s="11"/>
      <c r="F2" s="11"/>
      <c r="L2" s="1"/>
    </row>
    <row r="3" spans="1:15" x14ac:dyDescent="0.25">
      <c r="A3" s="10" t="s">
        <v>17</v>
      </c>
      <c r="C3" s="65"/>
      <c r="D3" s="65"/>
      <c r="L3" s="1"/>
    </row>
    <row r="4" spans="1:15" ht="8.25" customHeight="1" x14ac:dyDescent="0.25">
      <c r="A4" s="10"/>
      <c r="C4" s="50"/>
      <c r="D4" s="50"/>
      <c r="L4" s="1"/>
    </row>
    <row r="5" spans="1:15" ht="28.5" x14ac:dyDescent="0.45">
      <c r="A5" s="66" t="s">
        <v>18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</row>
    <row r="6" spans="1:15" ht="28.5" x14ac:dyDescent="0.45">
      <c r="A6" s="66" t="s">
        <v>64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</row>
    <row r="7" spans="1:15" ht="12.75" customHeight="1" x14ac:dyDescent="0.3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25"/>
      <c r="M7" s="51"/>
      <c r="N7" s="51"/>
    </row>
    <row r="8" spans="1:15" ht="18" customHeight="1" x14ac:dyDescent="0.35">
      <c r="A8" s="68" t="s">
        <v>0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</row>
    <row r="9" spans="1:15" ht="7.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5" ht="19.5" customHeight="1" x14ac:dyDescent="0.35">
      <c r="A10" s="68" t="s">
        <v>28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</row>
    <row r="11" spans="1:15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18" t="s">
        <v>27</v>
      </c>
      <c r="G11" s="5" t="s">
        <v>7</v>
      </c>
      <c r="H11" s="18" t="s">
        <v>6</v>
      </c>
      <c r="I11" s="18" t="s">
        <v>8</v>
      </c>
      <c r="J11" s="18" t="s">
        <v>27</v>
      </c>
      <c r="K11" s="18" t="s">
        <v>9</v>
      </c>
      <c r="L11" s="18" t="s">
        <v>10</v>
      </c>
      <c r="M11" s="18" t="s">
        <v>11</v>
      </c>
      <c r="N11" s="18" t="s">
        <v>12</v>
      </c>
    </row>
    <row r="12" spans="1:15" ht="15.75" x14ac:dyDescent="0.25">
      <c r="A12" s="6">
        <v>1</v>
      </c>
      <c r="B12" s="8" t="s">
        <v>21</v>
      </c>
      <c r="C12" s="17" t="s">
        <v>25</v>
      </c>
      <c r="D12" s="47" t="s">
        <v>56</v>
      </c>
      <c r="E12" s="19">
        <v>20000</v>
      </c>
      <c r="F12" s="19"/>
      <c r="G12" s="9">
        <v>26000</v>
      </c>
      <c r="H12" s="19">
        <v>228000</v>
      </c>
      <c r="I12" s="19"/>
      <c r="J12" s="29"/>
      <c r="K12" s="29"/>
      <c r="L12" s="19">
        <f>I12+K12</f>
        <v>0</v>
      </c>
      <c r="M12" s="24"/>
      <c r="N12" s="12"/>
      <c r="O12" s="1"/>
    </row>
    <row r="13" spans="1:15" ht="15.75" x14ac:dyDescent="0.25">
      <c r="A13" s="6">
        <v>2</v>
      </c>
      <c r="B13" s="7" t="s">
        <v>22</v>
      </c>
      <c r="C13" s="17" t="s">
        <v>26</v>
      </c>
      <c r="D13" s="46" t="s">
        <v>55</v>
      </c>
      <c r="E13" s="19">
        <v>35000</v>
      </c>
      <c r="F13" s="19">
        <v>10000</v>
      </c>
      <c r="G13" s="9">
        <v>48000</v>
      </c>
      <c r="H13" s="19">
        <v>303000</v>
      </c>
      <c r="I13" s="41">
        <v>35000</v>
      </c>
      <c r="J13" s="41"/>
      <c r="K13" s="41"/>
      <c r="L13" s="19">
        <f>I13+K13</f>
        <v>35000</v>
      </c>
      <c r="M13" s="45" t="s">
        <v>65</v>
      </c>
      <c r="N13" s="44" t="s">
        <v>20</v>
      </c>
    </row>
    <row r="14" spans="1:15" ht="18.75" x14ac:dyDescent="0.25">
      <c r="A14" s="69" t="s">
        <v>13</v>
      </c>
      <c r="B14" s="70"/>
      <c r="C14" s="70"/>
      <c r="D14" s="71"/>
      <c r="E14" s="20">
        <f t="shared" ref="E14" si="0">SUM(E12:E13)</f>
        <v>55000</v>
      </c>
      <c r="F14" s="20"/>
      <c r="G14" s="13">
        <f>SUM(G12:G13)</f>
        <v>74000</v>
      </c>
      <c r="H14" s="20">
        <f t="shared" ref="H14" si="1">SUM(H12:H13)</f>
        <v>531000</v>
      </c>
      <c r="I14" s="20">
        <f>SUM(I12:I13)</f>
        <v>35000</v>
      </c>
      <c r="J14" s="20">
        <f t="shared" ref="J14:L14" si="2">SUM(J12:J13)</f>
        <v>0</v>
      </c>
      <c r="K14" s="20">
        <f t="shared" si="2"/>
        <v>0</v>
      </c>
      <c r="L14" s="20">
        <f t="shared" si="2"/>
        <v>35000</v>
      </c>
      <c r="M14" s="45" t="s">
        <v>66</v>
      </c>
      <c r="N14" s="2" t="s">
        <v>29</v>
      </c>
    </row>
    <row r="15" spans="1:15" ht="18.75" x14ac:dyDescent="0.25">
      <c r="A15" s="56" t="s">
        <v>23</v>
      </c>
      <c r="B15" s="57"/>
      <c r="C15" s="57"/>
      <c r="D15" s="57"/>
      <c r="E15" s="57"/>
      <c r="F15" s="57"/>
      <c r="G15" s="57"/>
      <c r="H15" s="57"/>
      <c r="I15" s="57"/>
      <c r="J15" s="57"/>
      <c r="K15" s="58"/>
      <c r="L15" s="9">
        <f>-L14*0.12</f>
        <v>-4200</v>
      </c>
      <c r="M15" s="15"/>
      <c r="N15" s="16"/>
    </row>
    <row r="16" spans="1:15" ht="14.25" customHeight="1" x14ac:dyDescent="0.25">
      <c r="A16" s="59" t="s">
        <v>14</v>
      </c>
      <c r="B16" s="60"/>
      <c r="C16" s="60"/>
      <c r="D16" s="60"/>
      <c r="E16" s="60"/>
      <c r="F16" s="60"/>
      <c r="G16" s="60"/>
      <c r="H16" s="60"/>
      <c r="I16" s="60"/>
      <c r="J16" s="60"/>
      <c r="K16" s="61"/>
      <c r="L16" s="13">
        <f>-L14*0.1</f>
        <v>-3500</v>
      </c>
    </row>
    <row r="17" spans="1:14" ht="14.25" customHeight="1" x14ac:dyDescent="0.25">
      <c r="A17" s="62" t="s">
        <v>49</v>
      </c>
      <c r="B17" s="63"/>
      <c r="C17" s="63"/>
      <c r="D17" s="63"/>
      <c r="E17" s="63"/>
      <c r="F17" s="63"/>
      <c r="G17" s="63"/>
      <c r="H17" s="63"/>
      <c r="I17" s="63"/>
      <c r="J17" s="63"/>
      <c r="K17" s="64"/>
      <c r="L17" s="9">
        <v>-21700</v>
      </c>
    </row>
    <row r="18" spans="1:14" ht="15.75" x14ac:dyDescent="0.25">
      <c r="A18" s="62" t="s">
        <v>19</v>
      </c>
      <c r="B18" s="63"/>
      <c r="C18" s="63"/>
      <c r="D18" s="63"/>
      <c r="E18" s="63"/>
      <c r="F18" s="63"/>
      <c r="G18" s="63"/>
      <c r="H18" s="63"/>
      <c r="I18" s="63"/>
      <c r="J18" s="63"/>
      <c r="K18" s="64"/>
      <c r="L18" s="13">
        <f>SUM(L14:L17)</f>
        <v>5600</v>
      </c>
    </row>
    <row r="19" spans="1:14" x14ac:dyDescent="0.25">
      <c r="G19" s="1"/>
      <c r="H19" s="1"/>
      <c r="I19" s="1"/>
      <c r="N19" s="1"/>
    </row>
    <row r="21" spans="1:14" x14ac:dyDescent="0.25">
      <c r="G21" s="1"/>
    </row>
    <row r="23" spans="1:14" x14ac:dyDescent="0.25">
      <c r="L23" s="1"/>
    </row>
  </sheetData>
  <mergeCells count="10">
    <mergeCell ref="A15:K15"/>
    <mergeCell ref="A16:K16"/>
    <mergeCell ref="A17:K17"/>
    <mergeCell ref="A18:K18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96" zoomScaleNormal="96" workbookViewId="0">
      <selection activeCell="L19" sqref="L19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85546875" customWidth="1"/>
    <col min="9" max="9" width="10.85546875" customWidth="1"/>
    <col min="10" max="10" width="7.7109375" customWidth="1"/>
    <col min="11" max="11" width="7.5703125" customWidth="1"/>
    <col min="12" max="12" width="14.28515625" customWidth="1"/>
    <col min="13" max="13" width="9" customWidth="1"/>
    <col min="14" max="14" width="10" customWidth="1"/>
  </cols>
  <sheetData>
    <row r="1" spans="1:15" ht="15.75" x14ac:dyDescent="0.25">
      <c r="A1" s="10" t="s">
        <v>15</v>
      </c>
      <c r="G1" s="21"/>
      <c r="H1" s="21"/>
      <c r="I1" s="21"/>
      <c r="J1" s="21"/>
      <c r="K1" s="21"/>
      <c r="L1" s="21"/>
    </row>
    <row r="2" spans="1:15" ht="15.75" x14ac:dyDescent="0.25">
      <c r="A2" s="10" t="s">
        <v>16</v>
      </c>
      <c r="E2" s="11"/>
      <c r="F2" s="11"/>
      <c r="L2" s="1"/>
    </row>
    <row r="3" spans="1:15" x14ac:dyDescent="0.25">
      <c r="A3" s="10" t="s">
        <v>17</v>
      </c>
      <c r="C3" s="65"/>
      <c r="D3" s="65"/>
      <c r="L3" s="1"/>
    </row>
    <row r="4" spans="1:15" ht="8.25" customHeight="1" x14ac:dyDescent="0.25">
      <c r="A4" s="10"/>
      <c r="C4" s="52"/>
      <c r="D4" s="52"/>
      <c r="L4" s="1"/>
    </row>
    <row r="5" spans="1:15" ht="28.5" x14ac:dyDescent="0.45">
      <c r="A5" s="66" t="s">
        <v>18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</row>
    <row r="6" spans="1:15" ht="28.5" x14ac:dyDescent="0.45">
      <c r="A6" s="66" t="s">
        <v>67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</row>
    <row r="7" spans="1:15" ht="12.75" customHeight="1" x14ac:dyDescent="0.3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25"/>
      <c r="M7" s="53"/>
      <c r="N7" s="53"/>
    </row>
    <row r="8" spans="1:15" ht="18" customHeight="1" x14ac:dyDescent="0.35">
      <c r="A8" s="68" t="s">
        <v>0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</row>
    <row r="9" spans="1:15" ht="7.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5" ht="19.5" customHeight="1" x14ac:dyDescent="0.35">
      <c r="A10" s="68" t="s">
        <v>28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</row>
    <row r="11" spans="1:15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18" t="s">
        <v>27</v>
      </c>
      <c r="G11" s="5" t="s">
        <v>7</v>
      </c>
      <c r="H11" s="18" t="s">
        <v>6</v>
      </c>
      <c r="I11" s="18" t="s">
        <v>8</v>
      </c>
      <c r="J11" s="18" t="s">
        <v>27</v>
      </c>
      <c r="K11" s="18" t="s">
        <v>9</v>
      </c>
      <c r="L11" s="18" t="s">
        <v>10</v>
      </c>
      <c r="M11" s="18" t="s">
        <v>11</v>
      </c>
      <c r="N11" s="18" t="s">
        <v>12</v>
      </c>
    </row>
    <row r="12" spans="1:15" ht="15.75" x14ac:dyDescent="0.25">
      <c r="A12" s="6">
        <v>1</v>
      </c>
      <c r="B12" s="8" t="s">
        <v>21</v>
      </c>
      <c r="C12" s="17" t="s">
        <v>25</v>
      </c>
      <c r="D12" s="47" t="s">
        <v>56</v>
      </c>
      <c r="E12" s="19">
        <v>20000</v>
      </c>
      <c r="F12" s="19"/>
      <c r="G12" s="9">
        <v>28000</v>
      </c>
      <c r="H12" s="19">
        <v>250000</v>
      </c>
      <c r="I12" s="19"/>
      <c r="J12" s="29"/>
      <c r="K12" s="29"/>
      <c r="L12" s="19">
        <f>I12+K12</f>
        <v>0</v>
      </c>
      <c r="M12" s="24"/>
      <c r="N12" s="12"/>
      <c r="O12" s="1"/>
    </row>
    <row r="13" spans="1:15" ht="15.75" x14ac:dyDescent="0.25">
      <c r="A13" s="6">
        <v>2</v>
      </c>
      <c r="B13" s="7" t="s">
        <v>22</v>
      </c>
      <c r="C13" s="17" t="s">
        <v>26</v>
      </c>
      <c r="D13" s="46" t="s">
        <v>55</v>
      </c>
      <c r="E13" s="19">
        <v>35000</v>
      </c>
      <c r="F13" s="19">
        <v>10000</v>
      </c>
      <c r="G13" s="9">
        <v>48000</v>
      </c>
      <c r="H13" s="19">
        <v>303000</v>
      </c>
      <c r="I13" s="41">
        <v>35000</v>
      </c>
      <c r="J13" s="41">
        <v>10000</v>
      </c>
      <c r="K13" s="41"/>
      <c r="L13" s="19">
        <f>I13+J13</f>
        <v>45000</v>
      </c>
      <c r="M13" s="45" t="s">
        <v>68</v>
      </c>
      <c r="N13" s="45" t="s">
        <v>69</v>
      </c>
    </row>
    <row r="14" spans="1:15" ht="18.75" x14ac:dyDescent="0.25">
      <c r="A14" s="69" t="s">
        <v>13</v>
      </c>
      <c r="B14" s="70"/>
      <c r="C14" s="70"/>
      <c r="D14" s="71"/>
      <c r="E14" s="20">
        <f t="shared" ref="E14" si="0">SUM(E12:E13)</f>
        <v>55000</v>
      </c>
      <c r="F14" s="20"/>
      <c r="G14" s="13">
        <f>SUM(G12:G13)</f>
        <v>76000</v>
      </c>
      <c r="H14" s="20">
        <f t="shared" ref="H14" si="1">SUM(H12:H13)</f>
        <v>553000</v>
      </c>
      <c r="I14" s="20">
        <f>SUM(I12:I13)</f>
        <v>35000</v>
      </c>
      <c r="J14" s="20">
        <f t="shared" ref="J14:L14" si="2">SUM(J12:J13)</f>
        <v>10000</v>
      </c>
      <c r="K14" s="20">
        <f t="shared" si="2"/>
        <v>0</v>
      </c>
      <c r="L14" s="20">
        <f t="shared" si="2"/>
        <v>45000</v>
      </c>
      <c r="M14" s="45" t="s">
        <v>70</v>
      </c>
      <c r="N14" s="2" t="s">
        <v>29</v>
      </c>
    </row>
    <row r="15" spans="1:15" ht="18.75" x14ac:dyDescent="0.25">
      <c r="A15" s="56" t="s">
        <v>23</v>
      </c>
      <c r="B15" s="57"/>
      <c r="C15" s="57"/>
      <c r="D15" s="57"/>
      <c r="E15" s="57"/>
      <c r="F15" s="57"/>
      <c r="G15" s="57"/>
      <c r="H15" s="57"/>
      <c r="I15" s="57"/>
      <c r="J15" s="57"/>
      <c r="K15" s="58"/>
      <c r="L15" s="9">
        <f>-L14*0.12</f>
        <v>-5400</v>
      </c>
      <c r="M15" s="15"/>
      <c r="N15" s="16"/>
    </row>
    <row r="16" spans="1:15" ht="14.25" customHeight="1" x14ac:dyDescent="0.25">
      <c r="A16" s="59" t="s">
        <v>14</v>
      </c>
      <c r="B16" s="60"/>
      <c r="C16" s="60"/>
      <c r="D16" s="60"/>
      <c r="E16" s="60"/>
      <c r="F16" s="60"/>
      <c r="G16" s="60"/>
      <c r="H16" s="60"/>
      <c r="I16" s="60"/>
      <c r="J16" s="60"/>
      <c r="K16" s="61"/>
      <c r="L16" s="13">
        <f>-L14*0.1</f>
        <v>-4500</v>
      </c>
    </row>
    <row r="17" spans="1:14" ht="14.25" customHeight="1" x14ac:dyDescent="0.25">
      <c r="A17" s="62" t="s">
        <v>71</v>
      </c>
      <c r="B17" s="63"/>
      <c r="C17" s="63"/>
      <c r="D17" s="63"/>
      <c r="E17" s="63"/>
      <c r="F17" s="63"/>
      <c r="G17" s="63"/>
      <c r="H17" s="63"/>
      <c r="I17" s="63"/>
      <c r="J17" s="63"/>
      <c r="K17" s="64"/>
      <c r="L17" s="9">
        <v>5600</v>
      </c>
    </row>
    <row r="18" spans="1:14" ht="15.75" x14ac:dyDescent="0.25">
      <c r="A18" s="62" t="s">
        <v>19</v>
      </c>
      <c r="B18" s="63"/>
      <c r="C18" s="63"/>
      <c r="D18" s="63"/>
      <c r="E18" s="63"/>
      <c r="F18" s="63"/>
      <c r="G18" s="63"/>
      <c r="H18" s="63"/>
      <c r="I18" s="63"/>
      <c r="J18" s="63"/>
      <c r="K18" s="64"/>
      <c r="L18" s="13">
        <f>SUM(L14:L17)</f>
        <v>40700</v>
      </c>
    </row>
    <row r="19" spans="1:14" x14ac:dyDescent="0.25">
      <c r="G19" s="1"/>
      <c r="H19" s="1"/>
      <c r="I19" s="1"/>
      <c r="N19" s="1"/>
    </row>
    <row r="21" spans="1:14" x14ac:dyDescent="0.25">
      <c r="G21" s="1"/>
      <c r="I21" s="1"/>
    </row>
    <row r="23" spans="1:14" x14ac:dyDescent="0.25">
      <c r="L23" s="1"/>
    </row>
  </sheetData>
  <mergeCells count="10">
    <mergeCell ref="A15:K15"/>
    <mergeCell ref="A16:K16"/>
    <mergeCell ref="A17:K17"/>
    <mergeCell ref="A18:K18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="96" zoomScaleNormal="96" workbookViewId="0">
      <selection activeCell="L22" sqref="L22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85546875" customWidth="1"/>
    <col min="9" max="9" width="10.85546875" customWidth="1"/>
    <col min="10" max="10" width="7.7109375" customWidth="1"/>
    <col min="11" max="11" width="7.5703125" customWidth="1"/>
    <col min="12" max="12" width="14.28515625" customWidth="1"/>
    <col min="13" max="13" width="9" customWidth="1"/>
    <col min="14" max="14" width="10" customWidth="1"/>
  </cols>
  <sheetData>
    <row r="1" spans="1:15" ht="15.75" x14ac:dyDescent="0.25">
      <c r="A1" s="10" t="s">
        <v>15</v>
      </c>
      <c r="G1" s="21"/>
      <c r="H1" s="21"/>
      <c r="I1" s="21"/>
      <c r="J1" s="21"/>
      <c r="K1" s="21"/>
      <c r="L1" s="21"/>
    </row>
    <row r="2" spans="1:15" ht="15.75" x14ac:dyDescent="0.25">
      <c r="A2" s="10" t="s">
        <v>16</v>
      </c>
      <c r="E2" s="11"/>
      <c r="F2" s="11"/>
      <c r="L2" s="1"/>
    </row>
    <row r="3" spans="1:15" x14ac:dyDescent="0.25">
      <c r="A3" s="10" t="s">
        <v>17</v>
      </c>
      <c r="C3" s="65"/>
      <c r="D3" s="65"/>
      <c r="L3" s="1"/>
    </row>
    <row r="4" spans="1:15" ht="8.25" customHeight="1" x14ac:dyDescent="0.25">
      <c r="A4" s="10"/>
      <c r="C4" s="54"/>
      <c r="D4" s="54"/>
      <c r="L4" s="1"/>
    </row>
    <row r="5" spans="1:15" ht="28.5" x14ac:dyDescent="0.45">
      <c r="A5" s="66" t="s">
        <v>18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</row>
    <row r="6" spans="1:15" ht="28.5" x14ac:dyDescent="0.45">
      <c r="A6" s="66" t="s">
        <v>72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</row>
    <row r="7" spans="1:15" ht="12.75" customHeight="1" x14ac:dyDescent="0.3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25"/>
      <c r="M7" s="55"/>
      <c r="N7" s="55"/>
    </row>
    <row r="8" spans="1:15" ht="18" customHeight="1" x14ac:dyDescent="0.35">
      <c r="A8" s="68" t="s">
        <v>0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</row>
    <row r="9" spans="1:15" ht="7.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5" ht="19.5" customHeight="1" x14ac:dyDescent="0.35">
      <c r="A10" s="68" t="s">
        <v>28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</row>
    <row r="11" spans="1:15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18" t="s">
        <v>27</v>
      </c>
      <c r="G11" s="5" t="s">
        <v>7</v>
      </c>
      <c r="H11" s="18" t="s">
        <v>6</v>
      </c>
      <c r="I11" s="18" t="s">
        <v>8</v>
      </c>
      <c r="J11" s="18" t="s">
        <v>27</v>
      </c>
      <c r="K11" s="18" t="s">
        <v>9</v>
      </c>
      <c r="L11" s="18" t="s">
        <v>10</v>
      </c>
      <c r="M11" s="18" t="s">
        <v>11</v>
      </c>
      <c r="N11" s="18" t="s">
        <v>12</v>
      </c>
    </row>
    <row r="12" spans="1:15" ht="15.75" x14ac:dyDescent="0.25">
      <c r="A12" s="6">
        <v>1</v>
      </c>
      <c r="B12" s="8" t="s">
        <v>21</v>
      </c>
      <c r="C12" s="17" t="s">
        <v>25</v>
      </c>
      <c r="D12" s="47" t="s">
        <v>56</v>
      </c>
      <c r="E12" s="19">
        <v>20000</v>
      </c>
      <c r="F12" s="19"/>
      <c r="G12" s="9">
        <v>30000</v>
      </c>
      <c r="H12" s="19">
        <v>272000</v>
      </c>
      <c r="I12" s="19"/>
      <c r="J12" s="29"/>
      <c r="K12" s="29"/>
      <c r="L12" s="19">
        <f>I12+K12</f>
        <v>0</v>
      </c>
      <c r="M12" s="24"/>
      <c r="N12" s="12"/>
      <c r="O12" s="1"/>
    </row>
    <row r="13" spans="1:15" ht="15.75" x14ac:dyDescent="0.25">
      <c r="A13" s="6">
        <v>2</v>
      </c>
      <c r="B13" s="7" t="s">
        <v>22</v>
      </c>
      <c r="C13" s="17" t="s">
        <v>26</v>
      </c>
      <c r="D13" s="46" t="s">
        <v>55</v>
      </c>
      <c r="E13" s="19">
        <v>35000</v>
      </c>
      <c r="F13" s="19">
        <v>10000</v>
      </c>
      <c r="G13" s="9">
        <v>48000</v>
      </c>
      <c r="H13" s="19">
        <v>303000</v>
      </c>
      <c r="I13" s="41">
        <v>35000</v>
      </c>
      <c r="J13" s="41"/>
      <c r="K13" s="41"/>
      <c r="L13" s="19">
        <f>I13+J13</f>
        <v>35000</v>
      </c>
      <c r="M13" s="45" t="s">
        <v>74</v>
      </c>
      <c r="N13" s="45" t="s">
        <v>75</v>
      </c>
    </row>
    <row r="14" spans="1:15" ht="18.75" x14ac:dyDescent="0.25">
      <c r="A14" s="69" t="s">
        <v>13</v>
      </c>
      <c r="B14" s="70"/>
      <c r="C14" s="70"/>
      <c r="D14" s="71"/>
      <c r="E14" s="20">
        <f t="shared" ref="E14" si="0">SUM(E12:E13)</f>
        <v>55000</v>
      </c>
      <c r="F14" s="20"/>
      <c r="G14" s="13">
        <f>SUM(G12:G13)</f>
        <v>78000</v>
      </c>
      <c r="H14" s="20">
        <f t="shared" ref="H14" si="1">SUM(H12:H13)</f>
        <v>575000</v>
      </c>
      <c r="I14" s="20">
        <f>SUM(I12:I13)</f>
        <v>35000</v>
      </c>
      <c r="J14" s="20">
        <f t="shared" ref="J14:L14" si="2">SUM(J12:J13)</f>
        <v>0</v>
      </c>
      <c r="K14" s="20">
        <f t="shared" si="2"/>
        <v>0</v>
      </c>
      <c r="L14" s="20">
        <f t="shared" si="2"/>
        <v>35000</v>
      </c>
      <c r="M14" s="45" t="s">
        <v>73</v>
      </c>
      <c r="N14" s="2" t="s">
        <v>29</v>
      </c>
    </row>
    <row r="15" spans="1:15" ht="18.75" x14ac:dyDescent="0.25">
      <c r="A15" s="56" t="s">
        <v>23</v>
      </c>
      <c r="B15" s="57"/>
      <c r="C15" s="57"/>
      <c r="D15" s="57"/>
      <c r="E15" s="57"/>
      <c r="F15" s="57"/>
      <c r="G15" s="57"/>
      <c r="H15" s="57"/>
      <c r="I15" s="57"/>
      <c r="J15" s="57"/>
      <c r="K15" s="58"/>
      <c r="L15" s="9">
        <f>-L14*0.12</f>
        <v>-4200</v>
      </c>
      <c r="M15" s="15"/>
      <c r="N15" s="16"/>
    </row>
    <row r="16" spans="1:15" ht="14.25" customHeight="1" x14ac:dyDescent="0.25">
      <c r="A16" s="59" t="s">
        <v>14</v>
      </c>
      <c r="B16" s="60"/>
      <c r="C16" s="60"/>
      <c r="D16" s="60"/>
      <c r="E16" s="60"/>
      <c r="F16" s="60"/>
      <c r="G16" s="60"/>
      <c r="H16" s="60"/>
      <c r="I16" s="60"/>
      <c r="J16" s="60"/>
      <c r="K16" s="61"/>
      <c r="L16" s="13">
        <f>-L14*0.1</f>
        <v>-3500</v>
      </c>
    </row>
    <row r="17" spans="1:14" ht="15.75" x14ac:dyDescent="0.25">
      <c r="A17" s="62" t="s">
        <v>19</v>
      </c>
      <c r="B17" s="63"/>
      <c r="C17" s="63"/>
      <c r="D17" s="63"/>
      <c r="E17" s="63"/>
      <c r="F17" s="63"/>
      <c r="G17" s="63"/>
      <c r="H17" s="63"/>
      <c r="I17" s="63"/>
      <c r="J17" s="63"/>
      <c r="K17" s="64"/>
      <c r="L17" s="13">
        <f>SUM(L14:L16)</f>
        <v>27300</v>
      </c>
    </row>
    <row r="18" spans="1:14" x14ac:dyDescent="0.25">
      <c r="G18" s="1"/>
      <c r="H18" s="1"/>
      <c r="I18" s="1"/>
      <c r="N18" s="1"/>
    </row>
    <row r="20" spans="1:14" x14ac:dyDescent="0.25">
      <c r="G20" s="1"/>
      <c r="I20" s="1"/>
    </row>
    <row r="22" spans="1:14" x14ac:dyDescent="0.25">
      <c r="L22" s="1"/>
    </row>
  </sheetData>
  <mergeCells count="9">
    <mergeCell ref="A15:K15"/>
    <mergeCell ref="A16:K16"/>
    <mergeCell ref="A17:K17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zoomScale="96" zoomScaleNormal="96" workbookViewId="0">
      <selection activeCell="L21" sqref="L21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85546875" customWidth="1"/>
    <col min="9" max="9" width="10.85546875" customWidth="1"/>
    <col min="10" max="10" width="7.7109375" customWidth="1"/>
    <col min="11" max="11" width="7.5703125" customWidth="1"/>
    <col min="12" max="12" width="14.28515625" customWidth="1"/>
    <col min="13" max="13" width="9" customWidth="1"/>
    <col min="14" max="14" width="10" customWidth="1"/>
  </cols>
  <sheetData>
    <row r="1" spans="1:15" ht="15.75" x14ac:dyDescent="0.25">
      <c r="A1" s="10" t="s">
        <v>15</v>
      </c>
      <c r="G1" s="21"/>
      <c r="H1" s="21"/>
      <c r="I1" s="21"/>
      <c r="J1" s="21"/>
      <c r="K1" s="21"/>
      <c r="L1" s="21"/>
    </row>
    <row r="2" spans="1:15" ht="15.75" x14ac:dyDescent="0.25">
      <c r="A2" s="10" t="s">
        <v>16</v>
      </c>
      <c r="E2" s="11"/>
      <c r="F2" s="11"/>
      <c r="L2" s="1"/>
    </row>
    <row r="3" spans="1:15" x14ac:dyDescent="0.25">
      <c r="A3" s="10" t="s">
        <v>17</v>
      </c>
      <c r="C3" s="65"/>
      <c r="D3" s="65"/>
      <c r="L3" s="1"/>
    </row>
    <row r="4" spans="1:15" ht="8.25" customHeight="1" x14ac:dyDescent="0.25">
      <c r="A4" s="10"/>
      <c r="C4" s="54"/>
      <c r="D4" s="54"/>
      <c r="L4" s="1"/>
    </row>
    <row r="5" spans="1:15" ht="28.5" x14ac:dyDescent="0.45">
      <c r="A5" s="66" t="s">
        <v>18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</row>
    <row r="6" spans="1:15" ht="28.5" x14ac:dyDescent="0.45">
      <c r="A6" s="66" t="s">
        <v>76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</row>
    <row r="7" spans="1:15" ht="12.75" customHeight="1" x14ac:dyDescent="0.3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25"/>
      <c r="M7" s="55"/>
      <c r="N7" s="55"/>
    </row>
    <row r="8" spans="1:15" ht="18" customHeight="1" x14ac:dyDescent="0.35">
      <c r="A8" s="68" t="s">
        <v>0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</row>
    <row r="9" spans="1:15" ht="7.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5" ht="19.5" customHeight="1" x14ac:dyDescent="0.35">
      <c r="A10" s="68" t="s">
        <v>28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</row>
    <row r="11" spans="1:15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18" t="s">
        <v>27</v>
      </c>
      <c r="G11" s="5" t="s">
        <v>7</v>
      </c>
      <c r="H11" s="18" t="s">
        <v>6</v>
      </c>
      <c r="I11" s="18" t="s">
        <v>8</v>
      </c>
      <c r="J11" s="18" t="s">
        <v>27</v>
      </c>
      <c r="K11" s="18" t="s">
        <v>9</v>
      </c>
      <c r="L11" s="18" t="s">
        <v>10</v>
      </c>
      <c r="M11" s="18" t="s">
        <v>11</v>
      </c>
      <c r="N11" s="18" t="s">
        <v>12</v>
      </c>
    </row>
    <row r="12" spans="1:15" ht="15.75" x14ac:dyDescent="0.25">
      <c r="A12" s="6">
        <v>1</v>
      </c>
      <c r="B12" s="8" t="s">
        <v>21</v>
      </c>
      <c r="C12" s="17" t="s">
        <v>25</v>
      </c>
      <c r="D12" s="47" t="s">
        <v>56</v>
      </c>
      <c r="E12" s="19">
        <v>20000</v>
      </c>
      <c r="F12" s="19"/>
      <c r="G12" s="9">
        <v>32000</v>
      </c>
      <c r="H12" s="19">
        <v>304000</v>
      </c>
      <c r="I12" s="19"/>
      <c r="J12" s="29"/>
      <c r="K12" s="29"/>
      <c r="L12" s="19">
        <f>I12+K12</f>
        <v>0</v>
      </c>
      <c r="M12" s="24"/>
      <c r="N12" s="12"/>
      <c r="O12" s="1"/>
    </row>
    <row r="13" spans="1:15" ht="15.75" x14ac:dyDescent="0.25">
      <c r="A13" s="6">
        <v>2</v>
      </c>
      <c r="B13" s="7" t="s">
        <v>22</v>
      </c>
      <c r="C13" s="17" t="s">
        <v>26</v>
      </c>
      <c r="D13" s="46" t="s">
        <v>55</v>
      </c>
      <c r="E13" s="19">
        <v>35000</v>
      </c>
      <c r="F13" s="19">
        <v>10000</v>
      </c>
      <c r="G13" s="9">
        <v>48000</v>
      </c>
      <c r="H13" s="19">
        <v>303000</v>
      </c>
      <c r="I13" s="41"/>
      <c r="J13" s="41"/>
      <c r="K13" s="41"/>
      <c r="L13" s="19">
        <f>I13+J13</f>
        <v>0</v>
      </c>
      <c r="M13" s="45"/>
      <c r="N13" s="45"/>
    </row>
    <row r="14" spans="1:15" ht="18.75" x14ac:dyDescent="0.25">
      <c r="A14" s="69" t="s">
        <v>13</v>
      </c>
      <c r="B14" s="70"/>
      <c r="C14" s="70"/>
      <c r="D14" s="71"/>
      <c r="E14" s="20">
        <f t="shared" ref="E14" si="0">SUM(E12:E13)</f>
        <v>55000</v>
      </c>
      <c r="F14" s="20"/>
      <c r="G14" s="13">
        <f>SUM(G12:G13)</f>
        <v>80000</v>
      </c>
      <c r="H14" s="20">
        <f t="shared" ref="H14" si="1">SUM(H12:H13)</f>
        <v>607000</v>
      </c>
      <c r="I14" s="20">
        <f>SUM(I12:I13)</f>
        <v>0</v>
      </c>
      <c r="J14" s="20">
        <f t="shared" ref="J14:L14" si="2">SUM(J12:J13)</f>
        <v>0</v>
      </c>
      <c r="K14" s="20">
        <f t="shared" si="2"/>
        <v>0</v>
      </c>
      <c r="L14" s="20">
        <f t="shared" si="2"/>
        <v>0</v>
      </c>
      <c r="M14" s="45" t="s">
        <v>77</v>
      </c>
      <c r="N14" s="2"/>
    </row>
    <row r="15" spans="1:15" ht="18.75" x14ac:dyDescent="0.25">
      <c r="A15" s="56" t="s">
        <v>23</v>
      </c>
      <c r="B15" s="57"/>
      <c r="C15" s="57"/>
      <c r="D15" s="57"/>
      <c r="E15" s="57"/>
      <c r="F15" s="57"/>
      <c r="G15" s="57"/>
      <c r="H15" s="57"/>
      <c r="I15" s="57"/>
      <c r="J15" s="57"/>
      <c r="K15" s="58"/>
      <c r="L15" s="9">
        <f>-L14*0.12</f>
        <v>0</v>
      </c>
      <c r="M15" s="15"/>
      <c r="N15" s="16"/>
    </row>
    <row r="16" spans="1:15" ht="14.25" customHeight="1" x14ac:dyDescent="0.25">
      <c r="A16" s="59" t="s">
        <v>14</v>
      </c>
      <c r="B16" s="60"/>
      <c r="C16" s="60"/>
      <c r="D16" s="60"/>
      <c r="E16" s="60"/>
      <c r="F16" s="60"/>
      <c r="G16" s="60"/>
      <c r="H16" s="60"/>
      <c r="I16" s="60"/>
      <c r="J16" s="60"/>
      <c r="K16" s="61"/>
      <c r="L16" s="13">
        <f>-L14*0.1</f>
        <v>0</v>
      </c>
    </row>
    <row r="17" spans="1:14" ht="15.75" x14ac:dyDescent="0.25">
      <c r="A17" s="62" t="s">
        <v>19</v>
      </c>
      <c r="B17" s="63"/>
      <c r="C17" s="63"/>
      <c r="D17" s="63"/>
      <c r="E17" s="63"/>
      <c r="F17" s="63"/>
      <c r="G17" s="63"/>
      <c r="H17" s="63"/>
      <c r="I17" s="63"/>
      <c r="J17" s="63"/>
      <c r="K17" s="64"/>
      <c r="L17" s="13">
        <f>SUM(L14:L16)</f>
        <v>0</v>
      </c>
    </row>
    <row r="18" spans="1:14" x14ac:dyDescent="0.25">
      <c r="G18" s="1"/>
      <c r="H18" s="1"/>
      <c r="I18" s="1"/>
      <c r="N18" s="1"/>
    </row>
    <row r="20" spans="1:14" x14ac:dyDescent="0.25">
      <c r="G20" s="1"/>
      <c r="I20" s="1"/>
    </row>
    <row r="22" spans="1:14" x14ac:dyDescent="0.25">
      <c r="L22" s="1"/>
    </row>
  </sheetData>
  <mergeCells count="9">
    <mergeCell ref="A15:K15"/>
    <mergeCell ref="A16:K16"/>
    <mergeCell ref="A17:K17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96" zoomScaleNormal="96" workbookViewId="0">
      <selection activeCell="N14" sqref="N14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8554687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7.5703125" customWidth="1"/>
    <col min="14" max="14" width="10" customWidth="1"/>
  </cols>
  <sheetData>
    <row r="1" spans="1:14" ht="15.75" x14ac:dyDescent="0.25">
      <c r="A1" s="10" t="s">
        <v>15</v>
      </c>
      <c r="G1" s="21"/>
      <c r="H1" s="21"/>
      <c r="I1" s="21"/>
      <c r="J1" s="21"/>
      <c r="K1" s="21"/>
      <c r="L1" s="21"/>
    </row>
    <row r="2" spans="1:14" ht="15.75" x14ac:dyDescent="0.25">
      <c r="A2" s="10" t="s">
        <v>16</v>
      </c>
      <c r="E2" s="11"/>
      <c r="F2" s="11"/>
      <c r="L2" s="1"/>
    </row>
    <row r="3" spans="1:14" x14ac:dyDescent="0.25">
      <c r="A3" s="10" t="s">
        <v>17</v>
      </c>
      <c r="C3" s="65"/>
      <c r="D3" s="65"/>
      <c r="L3" s="1"/>
    </row>
    <row r="4" spans="1:14" ht="8.25" customHeight="1" x14ac:dyDescent="0.25">
      <c r="A4" s="10"/>
      <c r="C4" s="31"/>
      <c r="D4" s="31"/>
      <c r="L4" s="1"/>
    </row>
    <row r="5" spans="1:14" ht="28.5" x14ac:dyDescent="0.45">
      <c r="A5" s="66" t="s">
        <v>18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</row>
    <row r="6" spans="1:14" ht="21" x14ac:dyDescent="0.35">
      <c r="A6" s="67" t="s">
        <v>34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</row>
    <row r="7" spans="1:14" ht="12.75" customHeight="1" x14ac:dyDescent="0.3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25"/>
      <c r="M7" s="32"/>
      <c r="N7" s="32"/>
    </row>
    <row r="8" spans="1:14" ht="18" customHeight="1" x14ac:dyDescent="0.35">
      <c r="A8" s="68" t="s">
        <v>0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</row>
    <row r="9" spans="1:14" ht="7.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t="19.5" customHeight="1" x14ac:dyDescent="0.35">
      <c r="A10" s="68" t="s">
        <v>28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18" t="s">
        <v>27</v>
      </c>
      <c r="G11" s="5" t="s">
        <v>7</v>
      </c>
      <c r="H11" s="18" t="s">
        <v>6</v>
      </c>
      <c r="I11" s="18" t="s">
        <v>8</v>
      </c>
      <c r="J11" s="18" t="s">
        <v>27</v>
      </c>
      <c r="K11" s="18" t="s">
        <v>9</v>
      </c>
      <c r="L11" s="18" t="s">
        <v>10</v>
      </c>
      <c r="M11" s="18" t="s">
        <v>11</v>
      </c>
      <c r="N11" s="18" t="s">
        <v>12</v>
      </c>
    </row>
    <row r="12" spans="1:14" ht="15.75" x14ac:dyDescent="0.25">
      <c r="A12" s="6">
        <v>1</v>
      </c>
      <c r="B12" s="8" t="s">
        <v>21</v>
      </c>
      <c r="C12" s="17" t="s">
        <v>25</v>
      </c>
      <c r="D12" s="22">
        <v>47829457</v>
      </c>
      <c r="E12" s="19">
        <v>20000</v>
      </c>
      <c r="F12" s="19"/>
      <c r="G12" s="9">
        <v>14000</v>
      </c>
      <c r="H12" s="19">
        <v>104000</v>
      </c>
      <c r="I12" s="19"/>
      <c r="J12" s="9"/>
      <c r="K12" s="29"/>
      <c r="L12" s="20">
        <f>SUM(I12:K12)</f>
        <v>0</v>
      </c>
      <c r="M12" s="24"/>
      <c r="N12" s="12"/>
    </row>
    <row r="13" spans="1:14" ht="15.75" x14ac:dyDescent="0.25">
      <c r="A13" s="6">
        <v>2</v>
      </c>
      <c r="B13" s="7" t="s">
        <v>22</v>
      </c>
      <c r="C13" s="17" t="s">
        <v>26</v>
      </c>
      <c r="D13" s="23" t="s">
        <v>24</v>
      </c>
      <c r="E13" s="19">
        <v>35000</v>
      </c>
      <c r="F13" s="19">
        <v>10000</v>
      </c>
      <c r="G13" s="9">
        <v>21500</v>
      </c>
      <c r="H13" s="19">
        <v>202500</v>
      </c>
      <c r="I13" s="19">
        <v>15000</v>
      </c>
      <c r="J13" s="29"/>
      <c r="K13" s="29">
        <v>20000</v>
      </c>
      <c r="L13" s="20">
        <f t="shared" ref="L13" si="0">SUM(I13:K13)</f>
        <v>35000</v>
      </c>
      <c r="M13" s="24" t="s">
        <v>36</v>
      </c>
      <c r="N13" s="12" t="s">
        <v>35</v>
      </c>
    </row>
    <row r="14" spans="1:14" ht="18.75" x14ac:dyDescent="0.25">
      <c r="A14" s="69" t="s">
        <v>13</v>
      </c>
      <c r="B14" s="70"/>
      <c r="C14" s="70"/>
      <c r="D14" s="71"/>
      <c r="E14" s="20">
        <f t="shared" ref="E14" si="1">SUM(E12:E13)</f>
        <v>55000</v>
      </c>
      <c r="F14" s="20"/>
      <c r="G14" s="13">
        <f>SUM(G12:G13)</f>
        <v>35500</v>
      </c>
      <c r="H14" s="20">
        <f t="shared" ref="H14:L14" si="2">SUM(H12:H13)</f>
        <v>306500</v>
      </c>
      <c r="I14" s="20">
        <f t="shared" si="2"/>
        <v>15000</v>
      </c>
      <c r="J14" s="20">
        <f t="shared" si="2"/>
        <v>0</v>
      </c>
      <c r="K14" s="30">
        <f t="shared" si="2"/>
        <v>20000</v>
      </c>
      <c r="L14" s="20">
        <f t="shared" si="2"/>
        <v>35000</v>
      </c>
      <c r="M14" s="24" t="s">
        <v>37</v>
      </c>
      <c r="N14" s="2" t="s">
        <v>29</v>
      </c>
    </row>
    <row r="15" spans="1:14" ht="18.75" x14ac:dyDescent="0.25">
      <c r="A15" s="56" t="s">
        <v>23</v>
      </c>
      <c r="B15" s="57"/>
      <c r="C15" s="57"/>
      <c r="D15" s="57"/>
      <c r="E15" s="57"/>
      <c r="F15" s="57"/>
      <c r="G15" s="57"/>
      <c r="H15" s="57"/>
      <c r="I15" s="57"/>
      <c r="J15" s="57"/>
      <c r="K15" s="58"/>
      <c r="L15" s="9">
        <f>-L14*0.12</f>
        <v>-4200</v>
      </c>
      <c r="M15" s="15"/>
      <c r="N15" s="16"/>
    </row>
    <row r="16" spans="1:14" ht="14.25" customHeight="1" x14ac:dyDescent="0.25">
      <c r="A16" s="59" t="s">
        <v>14</v>
      </c>
      <c r="B16" s="60"/>
      <c r="C16" s="60"/>
      <c r="D16" s="60"/>
      <c r="E16" s="60"/>
      <c r="F16" s="60"/>
      <c r="G16" s="60"/>
      <c r="H16" s="60"/>
      <c r="I16" s="60"/>
      <c r="J16" s="60"/>
      <c r="K16" s="61"/>
      <c r="L16" s="9">
        <f>-L14*0.1</f>
        <v>-3500</v>
      </c>
    </row>
    <row r="17" spans="1:12" ht="15.75" x14ac:dyDescent="0.25">
      <c r="A17" s="62" t="s">
        <v>19</v>
      </c>
      <c r="B17" s="63"/>
      <c r="C17" s="63"/>
      <c r="D17" s="63"/>
      <c r="E17" s="63"/>
      <c r="F17" s="63"/>
      <c r="G17" s="63"/>
      <c r="H17" s="63"/>
      <c r="I17" s="63"/>
      <c r="J17" s="63"/>
      <c r="K17" s="64"/>
      <c r="L17" s="13">
        <f>SUM(L14:L16)</f>
        <v>27300</v>
      </c>
    </row>
    <row r="18" spans="1:12" ht="16.5" customHeight="1" x14ac:dyDescent="0.25"/>
    <row r="19" spans="1:12" x14ac:dyDescent="0.25">
      <c r="F19" s="26"/>
      <c r="G19" s="1"/>
      <c r="H19" s="26"/>
    </row>
    <row r="20" spans="1:12" x14ac:dyDescent="0.25">
      <c r="G20" s="1"/>
      <c r="I20" s="1"/>
    </row>
  </sheetData>
  <mergeCells count="9">
    <mergeCell ref="A15:K15"/>
    <mergeCell ref="A16:K16"/>
    <mergeCell ref="A17:K17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96" zoomScaleNormal="96" workbookViewId="0">
      <selection activeCell="N15" sqref="N15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8554687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7.5703125" customWidth="1"/>
    <col min="14" max="14" width="10" customWidth="1"/>
  </cols>
  <sheetData>
    <row r="1" spans="1:14" ht="15.75" x14ac:dyDescent="0.25">
      <c r="A1" s="10" t="s">
        <v>15</v>
      </c>
      <c r="G1" s="21"/>
      <c r="H1" s="21"/>
      <c r="I1" s="21"/>
      <c r="J1" s="21"/>
      <c r="K1" s="21"/>
      <c r="L1" s="21"/>
    </row>
    <row r="2" spans="1:14" ht="15.75" x14ac:dyDescent="0.25">
      <c r="A2" s="10" t="s">
        <v>16</v>
      </c>
      <c r="E2" s="11"/>
      <c r="F2" s="11"/>
      <c r="L2" s="1"/>
    </row>
    <row r="3" spans="1:14" x14ac:dyDescent="0.25">
      <c r="A3" s="10" t="s">
        <v>17</v>
      </c>
      <c r="C3" s="65"/>
      <c r="D3" s="65"/>
      <c r="L3" s="1"/>
    </row>
    <row r="4" spans="1:14" ht="8.25" customHeight="1" x14ac:dyDescent="0.25">
      <c r="A4" s="10"/>
      <c r="C4" s="33"/>
      <c r="D4" s="33"/>
      <c r="L4" s="1"/>
    </row>
    <row r="5" spans="1:14" ht="28.5" x14ac:dyDescent="0.45">
      <c r="A5" s="66" t="s">
        <v>18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</row>
    <row r="6" spans="1:14" ht="21" x14ac:dyDescent="0.35">
      <c r="A6" s="67" t="s">
        <v>38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</row>
    <row r="7" spans="1:14" ht="12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25"/>
      <c r="M7" s="34"/>
      <c r="N7" s="34"/>
    </row>
    <row r="8" spans="1:14" ht="18" customHeight="1" x14ac:dyDescent="0.35">
      <c r="A8" s="68" t="s">
        <v>0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</row>
    <row r="9" spans="1:14" ht="7.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t="19.5" customHeight="1" x14ac:dyDescent="0.35">
      <c r="A10" s="68" t="s">
        <v>28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18" t="s">
        <v>27</v>
      </c>
      <c r="G11" s="5" t="s">
        <v>7</v>
      </c>
      <c r="H11" s="18" t="s">
        <v>6</v>
      </c>
      <c r="I11" s="18" t="s">
        <v>8</v>
      </c>
      <c r="J11" s="18" t="s">
        <v>27</v>
      </c>
      <c r="K11" s="18" t="s">
        <v>9</v>
      </c>
      <c r="L11" s="18" t="s">
        <v>10</v>
      </c>
      <c r="M11" s="18" t="s">
        <v>11</v>
      </c>
      <c r="N11" s="18" t="s">
        <v>12</v>
      </c>
    </row>
    <row r="12" spans="1:14" ht="15.75" x14ac:dyDescent="0.25">
      <c r="A12" s="6">
        <v>1</v>
      </c>
      <c r="B12" s="8" t="s">
        <v>21</v>
      </c>
      <c r="C12" s="17" t="s">
        <v>25</v>
      </c>
      <c r="D12" s="22">
        <v>47829457</v>
      </c>
      <c r="E12" s="19">
        <v>20000</v>
      </c>
      <c r="F12" s="19"/>
      <c r="G12" s="9">
        <v>16000</v>
      </c>
      <c r="H12" s="19">
        <v>126000</v>
      </c>
      <c r="I12" s="19"/>
      <c r="J12" s="9"/>
      <c r="K12" s="29"/>
      <c r="L12" s="20">
        <v>0</v>
      </c>
      <c r="M12" s="24"/>
      <c r="N12" s="12"/>
    </row>
    <row r="13" spans="1:14" ht="15.75" x14ac:dyDescent="0.25">
      <c r="A13" s="6">
        <v>2</v>
      </c>
      <c r="B13" s="7" t="s">
        <v>22</v>
      </c>
      <c r="C13" s="17" t="s">
        <v>26</v>
      </c>
      <c r="D13" s="23" t="s">
        <v>24</v>
      </c>
      <c r="E13" s="19">
        <v>35000</v>
      </c>
      <c r="F13" s="19">
        <v>10000</v>
      </c>
      <c r="G13" s="9">
        <v>21500</v>
      </c>
      <c r="H13" s="19">
        <v>202500</v>
      </c>
      <c r="I13" s="19"/>
      <c r="J13" s="29"/>
      <c r="K13" s="29"/>
      <c r="L13" s="20">
        <v>0</v>
      </c>
      <c r="M13" s="24"/>
      <c r="N13" s="12"/>
    </row>
    <row r="14" spans="1:14" ht="18.75" x14ac:dyDescent="0.25">
      <c r="A14" s="69" t="s">
        <v>13</v>
      </c>
      <c r="B14" s="70"/>
      <c r="C14" s="70"/>
      <c r="D14" s="71"/>
      <c r="E14" s="20">
        <f t="shared" ref="E14" si="0">SUM(E12:E13)</f>
        <v>55000</v>
      </c>
      <c r="F14" s="20"/>
      <c r="G14" s="13">
        <f>SUM(G12:G13)</f>
        <v>37500</v>
      </c>
      <c r="H14" s="20">
        <f t="shared" ref="H14" si="1">SUM(H12:H13)</f>
        <v>328500</v>
      </c>
      <c r="I14" s="20"/>
      <c r="J14" s="20"/>
      <c r="K14" s="30"/>
      <c r="L14" s="20">
        <v>0</v>
      </c>
      <c r="M14" s="24" t="s">
        <v>39</v>
      </c>
      <c r="N14" s="2" t="s">
        <v>29</v>
      </c>
    </row>
    <row r="15" spans="1:14" ht="18.75" x14ac:dyDescent="0.25">
      <c r="A15" s="56" t="s">
        <v>23</v>
      </c>
      <c r="B15" s="57"/>
      <c r="C15" s="57"/>
      <c r="D15" s="57"/>
      <c r="E15" s="57"/>
      <c r="F15" s="57"/>
      <c r="G15" s="57"/>
      <c r="H15" s="57"/>
      <c r="I15" s="57"/>
      <c r="J15" s="57"/>
      <c r="K15" s="58"/>
      <c r="L15" s="9">
        <v>0</v>
      </c>
      <c r="M15" s="15"/>
      <c r="N15" s="16"/>
    </row>
    <row r="16" spans="1:14" ht="14.25" customHeight="1" x14ac:dyDescent="0.25">
      <c r="A16" s="59" t="s">
        <v>14</v>
      </c>
      <c r="B16" s="60"/>
      <c r="C16" s="60"/>
      <c r="D16" s="60"/>
      <c r="E16" s="60"/>
      <c r="F16" s="60"/>
      <c r="G16" s="60"/>
      <c r="H16" s="60"/>
      <c r="I16" s="60"/>
      <c r="J16" s="60"/>
      <c r="K16" s="61"/>
      <c r="L16" s="9">
        <v>0</v>
      </c>
    </row>
    <row r="17" spans="1:12" ht="15.75" x14ac:dyDescent="0.25">
      <c r="A17" s="62" t="s">
        <v>19</v>
      </c>
      <c r="B17" s="63"/>
      <c r="C17" s="63"/>
      <c r="D17" s="63"/>
      <c r="E17" s="63"/>
      <c r="F17" s="63"/>
      <c r="G17" s="63"/>
      <c r="H17" s="63"/>
      <c r="I17" s="63"/>
      <c r="J17" s="63"/>
      <c r="K17" s="64"/>
      <c r="L17" s="13">
        <v>0</v>
      </c>
    </row>
    <row r="18" spans="1:12" ht="16.5" customHeight="1" x14ac:dyDescent="0.25"/>
    <row r="19" spans="1:12" x14ac:dyDescent="0.25">
      <c r="F19" s="26"/>
      <c r="G19" s="1"/>
      <c r="H19" s="26"/>
    </row>
    <row r="20" spans="1:12" x14ac:dyDescent="0.25">
      <c r="G20" s="1"/>
      <c r="I20" s="1"/>
    </row>
  </sheetData>
  <mergeCells count="9">
    <mergeCell ref="A15:K15"/>
    <mergeCell ref="A16:K16"/>
    <mergeCell ref="A17:K17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96" zoomScaleNormal="96" workbookViewId="0">
      <selection activeCell="L17" sqref="L17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8554687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7.5703125" customWidth="1"/>
    <col min="14" max="14" width="10" customWidth="1"/>
  </cols>
  <sheetData>
    <row r="1" spans="1:14" ht="15.75" x14ac:dyDescent="0.25">
      <c r="A1" s="10" t="s">
        <v>15</v>
      </c>
      <c r="G1" s="21"/>
      <c r="H1" s="21"/>
      <c r="I1" s="21"/>
      <c r="J1" s="21"/>
      <c r="K1" s="21"/>
      <c r="L1" s="21"/>
    </row>
    <row r="2" spans="1:14" ht="15.75" x14ac:dyDescent="0.25">
      <c r="A2" s="10" t="s">
        <v>16</v>
      </c>
      <c r="E2" s="11"/>
      <c r="F2" s="11"/>
      <c r="L2" s="1"/>
    </row>
    <row r="3" spans="1:14" x14ac:dyDescent="0.25">
      <c r="A3" s="10" t="s">
        <v>17</v>
      </c>
      <c r="C3" s="65"/>
      <c r="D3" s="65"/>
      <c r="L3" s="1"/>
    </row>
    <row r="4" spans="1:14" ht="8.25" customHeight="1" x14ac:dyDescent="0.25">
      <c r="A4" s="10"/>
      <c r="C4" s="35"/>
      <c r="D4" s="35"/>
      <c r="L4" s="1"/>
    </row>
    <row r="5" spans="1:14" ht="28.5" x14ac:dyDescent="0.45">
      <c r="A5" s="66" t="s">
        <v>18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</row>
    <row r="6" spans="1:14" ht="28.5" x14ac:dyDescent="0.45">
      <c r="A6" s="66" t="s">
        <v>40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</row>
    <row r="7" spans="1:14" ht="12.75" customHeight="1" x14ac:dyDescent="0.3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25"/>
      <c r="M7" s="36"/>
      <c r="N7" s="36"/>
    </row>
    <row r="8" spans="1:14" ht="18" customHeight="1" x14ac:dyDescent="0.35">
      <c r="A8" s="68" t="s">
        <v>0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</row>
    <row r="9" spans="1:14" ht="7.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t="19.5" customHeight="1" x14ac:dyDescent="0.35">
      <c r="A10" s="68" t="s">
        <v>28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18" t="s">
        <v>27</v>
      </c>
      <c r="G11" s="5" t="s">
        <v>7</v>
      </c>
      <c r="H11" s="18" t="s">
        <v>6</v>
      </c>
      <c r="I11" s="18" t="s">
        <v>8</v>
      </c>
      <c r="J11" s="18" t="s">
        <v>27</v>
      </c>
      <c r="K11" s="18" t="s">
        <v>9</v>
      </c>
      <c r="L11" s="18" t="s">
        <v>10</v>
      </c>
      <c r="M11" s="18" t="s">
        <v>11</v>
      </c>
      <c r="N11" s="18" t="s">
        <v>12</v>
      </c>
    </row>
    <row r="12" spans="1:14" ht="15.75" x14ac:dyDescent="0.25">
      <c r="A12" s="6">
        <v>1</v>
      </c>
      <c r="B12" s="8" t="s">
        <v>21</v>
      </c>
      <c r="C12" s="17" t="s">
        <v>25</v>
      </c>
      <c r="D12" s="22">
        <v>47829457</v>
      </c>
      <c r="E12" s="19">
        <v>20000</v>
      </c>
      <c r="F12" s="19"/>
      <c r="G12" s="9">
        <v>16000</v>
      </c>
      <c r="H12" s="19">
        <v>148000</v>
      </c>
      <c r="I12" s="19"/>
      <c r="J12" s="9"/>
      <c r="K12" s="29"/>
      <c r="L12" s="20">
        <f>SUM(I12:K12)</f>
        <v>0</v>
      </c>
      <c r="M12" s="24"/>
      <c r="N12" s="12"/>
    </row>
    <row r="13" spans="1:14" ht="15.75" x14ac:dyDescent="0.25">
      <c r="A13" s="6">
        <v>2</v>
      </c>
      <c r="B13" s="7" t="s">
        <v>22</v>
      </c>
      <c r="C13" s="17" t="s">
        <v>26</v>
      </c>
      <c r="D13" s="23" t="s">
        <v>24</v>
      </c>
      <c r="E13" s="19">
        <v>35000</v>
      </c>
      <c r="F13" s="19">
        <v>20000</v>
      </c>
      <c r="G13" s="9">
        <v>25000</v>
      </c>
      <c r="H13" s="19">
        <v>241000</v>
      </c>
      <c r="I13" s="19">
        <v>35000</v>
      </c>
      <c r="J13" s="29"/>
      <c r="K13" s="29"/>
      <c r="L13" s="20">
        <f>SUM(I13:K13)</f>
        <v>35000</v>
      </c>
      <c r="M13" s="24" t="s">
        <v>41</v>
      </c>
      <c r="N13" s="12" t="s">
        <v>20</v>
      </c>
    </row>
    <row r="14" spans="1:14" ht="18.75" x14ac:dyDescent="0.25">
      <c r="A14" s="69" t="s">
        <v>13</v>
      </c>
      <c r="B14" s="70"/>
      <c r="C14" s="70"/>
      <c r="D14" s="71"/>
      <c r="E14" s="20">
        <f t="shared" ref="E14" si="0">SUM(E12:E13)</f>
        <v>55000</v>
      </c>
      <c r="F14" s="20"/>
      <c r="G14" s="13">
        <f>SUM(G12:G13)</f>
        <v>41000</v>
      </c>
      <c r="H14" s="20">
        <f t="shared" ref="H14" si="1">SUM(H12:H13)</f>
        <v>389000</v>
      </c>
      <c r="I14" s="13">
        <f>SUM(I12:I13)</f>
        <v>35000</v>
      </c>
      <c r="J14" s="13">
        <f t="shared" ref="J14:L14" si="2">SUM(J12:J13)</f>
        <v>0</v>
      </c>
      <c r="K14" s="13">
        <f t="shared" si="2"/>
        <v>0</v>
      </c>
      <c r="L14" s="13">
        <f t="shared" si="2"/>
        <v>35000</v>
      </c>
      <c r="M14" s="24" t="s">
        <v>42</v>
      </c>
      <c r="N14" s="2" t="s">
        <v>29</v>
      </c>
    </row>
    <row r="15" spans="1:14" ht="18.75" x14ac:dyDescent="0.25">
      <c r="A15" s="56" t="s">
        <v>23</v>
      </c>
      <c r="B15" s="57"/>
      <c r="C15" s="57"/>
      <c r="D15" s="57"/>
      <c r="E15" s="57"/>
      <c r="F15" s="57"/>
      <c r="G15" s="57"/>
      <c r="H15" s="57"/>
      <c r="I15" s="57"/>
      <c r="J15" s="57"/>
      <c r="K15" s="58"/>
      <c r="L15" s="9">
        <f>-L14*0.12</f>
        <v>-4200</v>
      </c>
      <c r="M15" s="15"/>
      <c r="N15" s="16"/>
    </row>
    <row r="16" spans="1:14" ht="14.25" customHeight="1" x14ac:dyDescent="0.25">
      <c r="A16" s="59" t="s">
        <v>14</v>
      </c>
      <c r="B16" s="60"/>
      <c r="C16" s="60"/>
      <c r="D16" s="60"/>
      <c r="E16" s="60"/>
      <c r="F16" s="60"/>
      <c r="G16" s="60"/>
      <c r="H16" s="60"/>
      <c r="I16" s="60"/>
      <c r="J16" s="60"/>
      <c r="K16" s="61"/>
      <c r="L16" s="9">
        <f>-L14*0.1</f>
        <v>-3500</v>
      </c>
    </row>
    <row r="17" spans="1:12" ht="15.75" x14ac:dyDescent="0.25">
      <c r="A17" s="62" t="s">
        <v>19</v>
      </c>
      <c r="B17" s="63"/>
      <c r="C17" s="63"/>
      <c r="D17" s="63"/>
      <c r="E17" s="63"/>
      <c r="F17" s="63"/>
      <c r="G17" s="63"/>
      <c r="H17" s="63"/>
      <c r="I17" s="63"/>
      <c r="J17" s="63"/>
      <c r="K17" s="64"/>
      <c r="L17" s="13">
        <f>SUM(L14:L16)</f>
        <v>27300</v>
      </c>
    </row>
    <row r="18" spans="1:12" ht="16.5" customHeight="1" x14ac:dyDescent="0.25"/>
    <row r="19" spans="1:12" x14ac:dyDescent="0.25">
      <c r="F19" s="26"/>
      <c r="G19" s="1"/>
      <c r="H19" s="26"/>
    </row>
    <row r="20" spans="1:12" x14ac:dyDescent="0.25">
      <c r="G20" s="1"/>
      <c r="H20" s="1"/>
      <c r="I20" s="1"/>
    </row>
  </sheetData>
  <mergeCells count="9">
    <mergeCell ref="A15:K15"/>
    <mergeCell ref="A16:K16"/>
    <mergeCell ref="A17:K17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96" zoomScaleNormal="96" workbookViewId="0">
      <selection activeCell="O25" sqref="O25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85546875" customWidth="1"/>
    <col min="9" max="9" width="11.85546875" customWidth="1"/>
    <col min="10" max="10" width="8.42578125" customWidth="1"/>
    <col min="11" max="11" width="7.5703125" customWidth="1"/>
    <col min="12" max="12" width="14.28515625" customWidth="1"/>
    <col min="13" max="13" width="7.5703125" customWidth="1"/>
    <col min="14" max="14" width="10" customWidth="1"/>
  </cols>
  <sheetData>
    <row r="1" spans="1:14" ht="15.75" x14ac:dyDescent="0.25">
      <c r="A1" s="10" t="s">
        <v>15</v>
      </c>
      <c r="G1" s="21"/>
      <c r="H1" s="21"/>
      <c r="I1" s="21"/>
      <c r="J1" s="21"/>
      <c r="K1" s="21"/>
      <c r="L1" s="21"/>
    </row>
    <row r="2" spans="1:14" ht="15.75" x14ac:dyDescent="0.25">
      <c r="A2" s="10" t="s">
        <v>16</v>
      </c>
      <c r="E2" s="11"/>
      <c r="F2" s="11"/>
      <c r="L2" s="1"/>
    </row>
    <row r="3" spans="1:14" x14ac:dyDescent="0.25">
      <c r="A3" s="10" t="s">
        <v>17</v>
      </c>
      <c r="C3" s="65"/>
      <c r="D3" s="65"/>
      <c r="L3" s="1"/>
    </row>
    <row r="4" spans="1:14" ht="8.25" customHeight="1" x14ac:dyDescent="0.25">
      <c r="A4" s="10"/>
      <c r="C4" s="39"/>
      <c r="D4" s="39"/>
      <c r="L4" s="1"/>
    </row>
    <row r="5" spans="1:14" ht="28.5" x14ac:dyDescent="0.45">
      <c r="A5" s="66" t="s">
        <v>18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</row>
    <row r="6" spans="1:14" ht="28.5" x14ac:dyDescent="0.45">
      <c r="A6" s="66" t="s">
        <v>43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</row>
    <row r="7" spans="1:14" ht="12.75" customHeight="1" x14ac:dyDescent="0.35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25"/>
      <c r="M7" s="40"/>
      <c r="N7" s="40"/>
    </row>
    <row r="8" spans="1:14" ht="18" customHeight="1" x14ac:dyDescent="0.35">
      <c r="A8" s="68" t="s">
        <v>0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</row>
    <row r="9" spans="1:14" ht="7.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t="19.5" customHeight="1" x14ac:dyDescent="0.35">
      <c r="A10" s="68" t="s">
        <v>28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18" t="s">
        <v>27</v>
      </c>
      <c r="G11" s="5" t="s">
        <v>7</v>
      </c>
      <c r="H11" s="18" t="s">
        <v>6</v>
      </c>
      <c r="I11" s="18" t="s">
        <v>8</v>
      </c>
      <c r="J11" s="18" t="s">
        <v>27</v>
      </c>
      <c r="K11" s="18" t="s">
        <v>9</v>
      </c>
      <c r="L11" s="18" t="s">
        <v>10</v>
      </c>
      <c r="M11" s="18" t="s">
        <v>11</v>
      </c>
      <c r="N11" s="18" t="s">
        <v>12</v>
      </c>
    </row>
    <row r="12" spans="1:14" ht="15.75" x14ac:dyDescent="0.25">
      <c r="A12" s="6">
        <v>1</v>
      </c>
      <c r="B12" s="8" t="s">
        <v>21</v>
      </c>
      <c r="C12" s="17" t="s">
        <v>25</v>
      </c>
      <c r="D12" s="22">
        <v>47829457</v>
      </c>
      <c r="E12" s="19">
        <v>20000</v>
      </c>
      <c r="F12" s="19"/>
      <c r="G12" s="9">
        <v>18000</v>
      </c>
      <c r="H12" s="19">
        <v>170000</v>
      </c>
      <c r="I12" s="19"/>
      <c r="J12" s="9"/>
      <c r="K12" s="29"/>
      <c r="L12" s="20">
        <v>0</v>
      </c>
      <c r="M12" s="24"/>
      <c r="N12" s="12"/>
    </row>
    <row r="13" spans="1:14" ht="15.75" x14ac:dyDescent="0.25">
      <c r="A13" s="6">
        <v>2</v>
      </c>
      <c r="B13" s="7" t="s">
        <v>22</v>
      </c>
      <c r="C13" s="17" t="s">
        <v>26</v>
      </c>
      <c r="D13" s="23" t="s">
        <v>24</v>
      </c>
      <c r="E13" s="19">
        <v>35000</v>
      </c>
      <c r="F13" s="19">
        <v>20000</v>
      </c>
      <c r="G13" s="9">
        <v>28500</v>
      </c>
      <c r="H13" s="19">
        <v>244500</v>
      </c>
      <c r="I13" s="19"/>
      <c r="J13" s="29"/>
      <c r="K13" s="29"/>
      <c r="L13" s="20">
        <v>0</v>
      </c>
      <c r="M13" s="24"/>
      <c r="N13" s="12"/>
    </row>
    <row r="14" spans="1:14" ht="18.75" x14ac:dyDescent="0.25">
      <c r="A14" s="69" t="s">
        <v>13</v>
      </c>
      <c r="B14" s="70"/>
      <c r="C14" s="70"/>
      <c r="D14" s="71"/>
      <c r="E14" s="20">
        <f t="shared" ref="E14" si="0">SUM(E12:E13)</f>
        <v>55000</v>
      </c>
      <c r="F14" s="20"/>
      <c r="G14" s="13">
        <f>SUM(G12:G13)</f>
        <v>46500</v>
      </c>
      <c r="H14" s="20">
        <f t="shared" ref="H14" si="1">SUM(H12:H13)</f>
        <v>414500</v>
      </c>
      <c r="I14" s="13"/>
      <c r="J14" s="13"/>
      <c r="K14" s="13"/>
      <c r="L14" s="13">
        <v>0</v>
      </c>
      <c r="M14" s="24"/>
      <c r="N14" s="2" t="s">
        <v>29</v>
      </c>
    </row>
    <row r="15" spans="1:14" ht="18.75" x14ac:dyDescent="0.25">
      <c r="A15" s="56" t="s">
        <v>23</v>
      </c>
      <c r="B15" s="57"/>
      <c r="C15" s="57"/>
      <c r="D15" s="57"/>
      <c r="E15" s="57"/>
      <c r="F15" s="57"/>
      <c r="G15" s="57"/>
      <c r="H15" s="57"/>
      <c r="I15" s="57"/>
      <c r="J15" s="57"/>
      <c r="K15" s="58"/>
      <c r="L15" s="9">
        <f>-L14*0.12</f>
        <v>0</v>
      </c>
      <c r="M15" s="15"/>
      <c r="N15" s="16"/>
    </row>
    <row r="16" spans="1:14" ht="14.25" customHeight="1" x14ac:dyDescent="0.25">
      <c r="A16" s="59" t="s">
        <v>14</v>
      </c>
      <c r="B16" s="60"/>
      <c r="C16" s="60"/>
      <c r="D16" s="60"/>
      <c r="E16" s="60"/>
      <c r="F16" s="60"/>
      <c r="G16" s="60"/>
      <c r="H16" s="60"/>
      <c r="I16" s="60"/>
      <c r="J16" s="60"/>
      <c r="K16" s="61"/>
      <c r="L16" s="9">
        <f>-L14*0.1</f>
        <v>0</v>
      </c>
    </row>
    <row r="17" spans="1:12" ht="15.75" x14ac:dyDescent="0.25">
      <c r="A17" s="62" t="s">
        <v>19</v>
      </c>
      <c r="B17" s="63"/>
      <c r="C17" s="63"/>
      <c r="D17" s="63"/>
      <c r="E17" s="63"/>
      <c r="F17" s="63"/>
      <c r="G17" s="63"/>
      <c r="H17" s="63"/>
      <c r="I17" s="63"/>
      <c r="J17" s="63"/>
      <c r="K17" s="64"/>
      <c r="L17" s="13">
        <f>SUM(L14:L16)</f>
        <v>0</v>
      </c>
    </row>
    <row r="18" spans="1:12" ht="16.5" customHeight="1" x14ac:dyDescent="0.25"/>
    <row r="19" spans="1:12" x14ac:dyDescent="0.25">
      <c r="F19" s="26"/>
      <c r="G19" s="1"/>
      <c r="H19" s="26"/>
    </row>
    <row r="20" spans="1:12" x14ac:dyDescent="0.25">
      <c r="G20" s="1"/>
      <c r="H20" s="1"/>
      <c r="I20" s="1"/>
    </row>
    <row r="21" spans="1:12" x14ac:dyDescent="0.25">
      <c r="I21" s="1"/>
    </row>
  </sheetData>
  <mergeCells count="9">
    <mergeCell ref="A15:K15"/>
    <mergeCell ref="A16:K16"/>
    <mergeCell ref="A17:K17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96" zoomScaleNormal="96" workbookViewId="0">
      <selection activeCell="M28" sqref="M28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8554687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9" customWidth="1"/>
    <col min="14" max="14" width="10" customWidth="1"/>
  </cols>
  <sheetData>
    <row r="1" spans="1:14" ht="15.75" x14ac:dyDescent="0.25">
      <c r="A1" s="10" t="s">
        <v>15</v>
      </c>
      <c r="G1" s="21"/>
      <c r="H1" s="21"/>
      <c r="I1" s="21"/>
      <c r="J1" s="21"/>
      <c r="K1" s="21"/>
      <c r="L1" s="21"/>
    </row>
    <row r="2" spans="1:14" ht="15.75" x14ac:dyDescent="0.25">
      <c r="A2" s="10" t="s">
        <v>16</v>
      </c>
      <c r="E2" s="11"/>
      <c r="F2" s="11"/>
      <c r="L2" s="1"/>
    </row>
    <row r="3" spans="1:14" x14ac:dyDescent="0.25">
      <c r="A3" s="10" t="s">
        <v>17</v>
      </c>
      <c r="C3" s="65"/>
      <c r="D3" s="65"/>
      <c r="L3" s="1"/>
    </row>
    <row r="4" spans="1:14" ht="8.25" customHeight="1" x14ac:dyDescent="0.25">
      <c r="A4" s="10"/>
      <c r="C4" s="37"/>
      <c r="D4" s="37"/>
      <c r="L4" s="1"/>
    </row>
    <row r="5" spans="1:14" ht="28.5" x14ac:dyDescent="0.45">
      <c r="A5" s="66" t="s">
        <v>18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</row>
    <row r="6" spans="1:14" ht="28.5" x14ac:dyDescent="0.45">
      <c r="A6" s="66" t="s">
        <v>50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</row>
    <row r="7" spans="1:14" ht="12.7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25"/>
      <c r="M7" s="38"/>
      <c r="N7" s="38"/>
    </row>
    <row r="8" spans="1:14" ht="18" customHeight="1" x14ac:dyDescent="0.35">
      <c r="A8" s="68" t="s">
        <v>0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</row>
    <row r="9" spans="1:14" ht="7.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t="19.5" customHeight="1" x14ac:dyDescent="0.35">
      <c r="A10" s="68" t="s">
        <v>28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18" t="s">
        <v>27</v>
      </c>
      <c r="G11" s="5" t="s">
        <v>7</v>
      </c>
      <c r="H11" s="18" t="s">
        <v>6</v>
      </c>
      <c r="I11" s="18" t="s">
        <v>8</v>
      </c>
      <c r="J11" s="18" t="s">
        <v>27</v>
      </c>
      <c r="K11" s="18" t="s">
        <v>9</v>
      </c>
      <c r="L11" s="18" t="s">
        <v>10</v>
      </c>
      <c r="M11" s="18" t="s">
        <v>11</v>
      </c>
      <c r="N11" s="18" t="s">
        <v>12</v>
      </c>
    </row>
    <row r="12" spans="1:14" ht="15.75" x14ac:dyDescent="0.25">
      <c r="A12" s="6">
        <v>1</v>
      </c>
      <c r="B12" s="8" t="s">
        <v>21</v>
      </c>
      <c r="C12" s="17" t="s">
        <v>25</v>
      </c>
      <c r="D12" s="22">
        <v>47829457</v>
      </c>
      <c r="E12" s="19">
        <v>20000</v>
      </c>
      <c r="F12" s="19"/>
      <c r="G12" s="9">
        <v>18000</v>
      </c>
      <c r="H12" s="19">
        <v>170000</v>
      </c>
      <c r="I12" s="19">
        <v>20000</v>
      </c>
      <c r="J12" s="29"/>
      <c r="K12" s="29">
        <v>10000</v>
      </c>
      <c r="L12" s="19">
        <v>30000</v>
      </c>
      <c r="M12" s="24" t="s">
        <v>45</v>
      </c>
      <c r="N12" s="12" t="s">
        <v>46</v>
      </c>
    </row>
    <row r="13" spans="1:14" ht="15.75" x14ac:dyDescent="0.25">
      <c r="A13" s="6">
        <v>2</v>
      </c>
      <c r="B13" s="7" t="s">
        <v>22</v>
      </c>
      <c r="C13" s="17" t="s">
        <v>26</v>
      </c>
      <c r="D13" s="23" t="s">
        <v>24</v>
      </c>
      <c r="E13" s="19">
        <v>35000</v>
      </c>
      <c r="F13" s="19">
        <v>20000</v>
      </c>
      <c r="G13" s="9">
        <v>28500</v>
      </c>
      <c r="H13" s="19">
        <v>244500</v>
      </c>
      <c r="I13" s="41">
        <v>35000</v>
      </c>
      <c r="J13" s="41"/>
      <c r="K13" s="41"/>
      <c r="L13" s="41">
        <v>35000</v>
      </c>
      <c r="M13" s="24" t="s">
        <v>44</v>
      </c>
      <c r="N13" s="12" t="s">
        <v>46</v>
      </c>
    </row>
    <row r="14" spans="1:14" ht="18.75" x14ac:dyDescent="0.25">
      <c r="A14" s="69" t="s">
        <v>13</v>
      </c>
      <c r="B14" s="70"/>
      <c r="C14" s="70"/>
      <c r="D14" s="71"/>
      <c r="E14" s="20">
        <f t="shared" ref="E14" si="0">SUM(E12:E13)</f>
        <v>55000</v>
      </c>
      <c r="F14" s="20"/>
      <c r="G14" s="13">
        <f>SUM(G12:G13)</f>
        <v>46500</v>
      </c>
      <c r="H14" s="20">
        <f t="shared" ref="H14" si="1">SUM(H12:H13)</f>
        <v>414500</v>
      </c>
      <c r="I14" s="19"/>
      <c r="J14" s="13"/>
      <c r="K14" s="13"/>
      <c r="L14" s="13">
        <f>SUM(L12:L13)</f>
        <v>65000</v>
      </c>
      <c r="M14" s="24" t="s">
        <v>47</v>
      </c>
      <c r="N14" s="2" t="s">
        <v>29</v>
      </c>
    </row>
    <row r="15" spans="1:14" ht="18.75" x14ac:dyDescent="0.25">
      <c r="A15" s="56" t="s">
        <v>23</v>
      </c>
      <c r="B15" s="57"/>
      <c r="C15" s="57"/>
      <c r="D15" s="57"/>
      <c r="E15" s="57"/>
      <c r="F15" s="57"/>
      <c r="G15" s="57"/>
      <c r="H15" s="57"/>
      <c r="I15" s="57"/>
      <c r="J15" s="57"/>
      <c r="K15" s="58"/>
      <c r="L15" s="9">
        <f>-L14*0.1</f>
        <v>-6500</v>
      </c>
      <c r="M15" s="15"/>
      <c r="N15" s="16"/>
    </row>
    <row r="16" spans="1:14" ht="14.25" customHeight="1" x14ac:dyDescent="0.25">
      <c r="A16" s="59" t="s">
        <v>14</v>
      </c>
      <c r="B16" s="60"/>
      <c r="C16" s="60"/>
      <c r="D16" s="60"/>
      <c r="E16" s="60"/>
      <c r="F16" s="60"/>
      <c r="G16" s="60"/>
      <c r="H16" s="60"/>
      <c r="I16" s="60"/>
      <c r="J16" s="60"/>
      <c r="K16" s="61"/>
      <c r="L16" s="9">
        <f>-L14*0.1</f>
        <v>-6500</v>
      </c>
    </row>
    <row r="17" spans="1:12" ht="15.75" x14ac:dyDescent="0.25">
      <c r="A17" s="62" t="s">
        <v>19</v>
      </c>
      <c r="B17" s="63"/>
      <c r="C17" s="63"/>
      <c r="D17" s="63"/>
      <c r="E17" s="63"/>
      <c r="F17" s="63"/>
      <c r="G17" s="63"/>
      <c r="H17" s="63"/>
      <c r="I17" s="63"/>
      <c r="J17" s="63"/>
      <c r="K17" s="64"/>
      <c r="L17" s="13">
        <f>SUM(L14:L16)</f>
        <v>52000</v>
      </c>
    </row>
    <row r="18" spans="1:12" ht="16.5" customHeight="1" x14ac:dyDescent="0.25">
      <c r="A18" s="62" t="s">
        <v>48</v>
      </c>
      <c r="B18" s="63"/>
      <c r="C18" s="63"/>
      <c r="D18" s="63"/>
      <c r="E18" s="63"/>
      <c r="F18" s="63"/>
      <c r="G18" s="63"/>
      <c r="H18" s="63"/>
      <c r="I18" s="63"/>
      <c r="J18" s="63"/>
      <c r="K18" s="64"/>
      <c r="L18" s="13">
        <v>-153000</v>
      </c>
    </row>
    <row r="19" spans="1:12" ht="15.75" x14ac:dyDescent="0.25">
      <c r="A19" s="62" t="s">
        <v>49</v>
      </c>
      <c r="B19" s="63"/>
      <c r="C19" s="63"/>
      <c r="D19" s="63"/>
      <c r="E19" s="63"/>
      <c r="F19" s="63"/>
      <c r="G19" s="63"/>
      <c r="H19" s="63"/>
      <c r="I19" s="63"/>
      <c r="J19" s="63"/>
      <c r="K19" s="64"/>
      <c r="L19" s="13">
        <f>SUM(L16:L18)</f>
        <v>-107500</v>
      </c>
    </row>
    <row r="20" spans="1:12" x14ac:dyDescent="0.25">
      <c r="G20" s="1"/>
      <c r="H20" s="1"/>
      <c r="I20" s="1"/>
    </row>
  </sheetData>
  <mergeCells count="11">
    <mergeCell ref="A18:K18"/>
    <mergeCell ref="A19:K19"/>
    <mergeCell ref="A15:K15"/>
    <mergeCell ref="A16:K16"/>
    <mergeCell ref="A17:K17"/>
    <mergeCell ref="A14:D14"/>
    <mergeCell ref="C3:D3"/>
    <mergeCell ref="A5:N5"/>
    <mergeCell ref="A6:N6"/>
    <mergeCell ref="A8:N8"/>
    <mergeCell ref="A10:N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96" zoomScaleNormal="96" workbookViewId="0">
      <selection activeCell="N14" sqref="N14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8554687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9" customWidth="1"/>
    <col min="14" max="14" width="10" customWidth="1"/>
  </cols>
  <sheetData>
    <row r="1" spans="1:14" ht="15.75" x14ac:dyDescent="0.25">
      <c r="A1" s="10" t="s">
        <v>15</v>
      </c>
      <c r="G1" s="21"/>
      <c r="H1" s="21"/>
      <c r="I1" s="21"/>
      <c r="J1" s="21"/>
      <c r="K1" s="21"/>
      <c r="L1" s="21"/>
    </row>
    <row r="2" spans="1:14" ht="15.75" x14ac:dyDescent="0.25">
      <c r="A2" s="10" t="s">
        <v>16</v>
      </c>
      <c r="E2" s="11"/>
      <c r="F2" s="11"/>
      <c r="L2" s="1"/>
    </row>
    <row r="3" spans="1:14" x14ac:dyDescent="0.25">
      <c r="A3" s="10" t="s">
        <v>17</v>
      </c>
      <c r="C3" s="65"/>
      <c r="D3" s="65"/>
      <c r="L3" s="1"/>
    </row>
    <row r="4" spans="1:14" ht="8.25" customHeight="1" x14ac:dyDescent="0.25">
      <c r="A4" s="10"/>
      <c r="C4" s="39"/>
      <c r="D4" s="39"/>
      <c r="L4" s="1"/>
    </row>
    <row r="5" spans="1:14" ht="28.5" x14ac:dyDescent="0.45">
      <c r="A5" s="66" t="s">
        <v>18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</row>
    <row r="6" spans="1:14" ht="28.5" x14ac:dyDescent="0.45">
      <c r="A6" s="66" t="s">
        <v>51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</row>
    <row r="7" spans="1:14" ht="12.75" customHeight="1" x14ac:dyDescent="0.35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25"/>
      <c r="M7" s="40"/>
      <c r="N7" s="40"/>
    </row>
    <row r="8" spans="1:14" ht="18" customHeight="1" x14ac:dyDescent="0.35">
      <c r="A8" s="68" t="s">
        <v>0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</row>
    <row r="9" spans="1:14" ht="7.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t="19.5" customHeight="1" x14ac:dyDescent="0.35">
      <c r="A10" s="68" t="s">
        <v>28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18" t="s">
        <v>27</v>
      </c>
      <c r="G11" s="5" t="s">
        <v>7</v>
      </c>
      <c r="H11" s="18" t="s">
        <v>6</v>
      </c>
      <c r="I11" s="18" t="s">
        <v>8</v>
      </c>
      <c r="J11" s="18" t="s">
        <v>27</v>
      </c>
      <c r="K11" s="18" t="s">
        <v>9</v>
      </c>
      <c r="L11" s="18" t="s">
        <v>10</v>
      </c>
      <c r="M11" s="18" t="s">
        <v>11</v>
      </c>
      <c r="N11" s="18" t="s">
        <v>12</v>
      </c>
    </row>
    <row r="12" spans="1:14" ht="15.75" x14ac:dyDescent="0.25">
      <c r="A12" s="6">
        <v>1</v>
      </c>
      <c r="B12" s="8" t="s">
        <v>21</v>
      </c>
      <c r="C12" s="17" t="s">
        <v>25</v>
      </c>
      <c r="D12" s="47" t="s">
        <v>56</v>
      </c>
      <c r="E12" s="19">
        <v>20000</v>
      </c>
      <c r="F12" s="19"/>
      <c r="G12" s="9">
        <v>20000</v>
      </c>
      <c r="H12" s="19">
        <v>162000</v>
      </c>
      <c r="I12" s="19"/>
      <c r="J12" s="29"/>
      <c r="K12" s="29"/>
      <c r="L12" s="19"/>
      <c r="M12" s="24"/>
      <c r="N12" s="12"/>
    </row>
    <row r="13" spans="1:14" ht="15.75" x14ac:dyDescent="0.25">
      <c r="A13" s="6">
        <v>2</v>
      </c>
      <c r="B13" s="7" t="s">
        <v>22</v>
      </c>
      <c r="C13" s="17" t="s">
        <v>26</v>
      </c>
      <c r="D13" s="46" t="s">
        <v>55</v>
      </c>
      <c r="E13" s="19">
        <v>35000</v>
      </c>
      <c r="F13" s="19">
        <v>20000</v>
      </c>
      <c r="G13" s="9">
        <v>32000</v>
      </c>
      <c r="H13" s="19">
        <v>248000</v>
      </c>
      <c r="I13" s="41">
        <v>35000</v>
      </c>
      <c r="J13" s="41">
        <v>5000</v>
      </c>
      <c r="K13" s="41"/>
      <c r="L13" s="41">
        <f>I13+J13</f>
        <v>40000</v>
      </c>
      <c r="M13" s="45" t="s">
        <v>52</v>
      </c>
      <c r="N13" s="44" t="s">
        <v>53</v>
      </c>
    </row>
    <row r="14" spans="1:14" ht="18.75" x14ac:dyDescent="0.25">
      <c r="A14" s="69" t="s">
        <v>13</v>
      </c>
      <c r="B14" s="70"/>
      <c r="C14" s="70"/>
      <c r="D14" s="71"/>
      <c r="E14" s="20">
        <f t="shared" ref="E14" si="0">SUM(E12:E13)</f>
        <v>55000</v>
      </c>
      <c r="F14" s="20"/>
      <c r="G14" s="13">
        <f>SUM(G12:G13)</f>
        <v>52000</v>
      </c>
      <c r="H14" s="20">
        <f t="shared" ref="H14:K14" si="1">SUM(H12:H13)</f>
        <v>410000</v>
      </c>
      <c r="I14" s="13">
        <f t="shared" si="1"/>
        <v>35000</v>
      </c>
      <c r="J14" s="13">
        <f t="shared" si="1"/>
        <v>5000</v>
      </c>
      <c r="K14" s="13">
        <f t="shared" si="1"/>
        <v>0</v>
      </c>
      <c r="L14" s="13">
        <f>SUM(L12:L13)</f>
        <v>40000</v>
      </c>
      <c r="M14" s="24" t="s">
        <v>54</v>
      </c>
      <c r="N14" s="2" t="s">
        <v>29</v>
      </c>
    </row>
    <row r="15" spans="1:14" ht="18.75" x14ac:dyDescent="0.25">
      <c r="A15" s="56" t="s">
        <v>23</v>
      </c>
      <c r="B15" s="57"/>
      <c r="C15" s="57"/>
      <c r="D15" s="57"/>
      <c r="E15" s="57"/>
      <c r="F15" s="57"/>
      <c r="G15" s="57"/>
      <c r="H15" s="57"/>
      <c r="I15" s="57"/>
      <c r="J15" s="57"/>
      <c r="K15" s="58"/>
      <c r="L15" s="9">
        <f>-L14*0.12</f>
        <v>-4800</v>
      </c>
      <c r="M15" s="15"/>
      <c r="N15" s="16"/>
    </row>
    <row r="16" spans="1:14" ht="14.25" customHeight="1" x14ac:dyDescent="0.25">
      <c r="A16" s="59" t="s">
        <v>14</v>
      </c>
      <c r="B16" s="60"/>
      <c r="C16" s="60"/>
      <c r="D16" s="60"/>
      <c r="E16" s="60"/>
      <c r="F16" s="60"/>
      <c r="G16" s="60"/>
      <c r="H16" s="60"/>
      <c r="I16" s="60"/>
      <c r="J16" s="60"/>
      <c r="K16" s="61"/>
      <c r="L16" s="9">
        <f>-L14*0.1</f>
        <v>-4000</v>
      </c>
    </row>
    <row r="17" spans="1:12" ht="14.25" customHeight="1" x14ac:dyDescent="0.25">
      <c r="A17" s="62" t="s">
        <v>49</v>
      </c>
      <c r="B17" s="63"/>
      <c r="C17" s="63"/>
      <c r="D17" s="63"/>
      <c r="E17" s="63"/>
      <c r="F17" s="63"/>
      <c r="G17" s="63"/>
      <c r="H17" s="63"/>
      <c r="I17" s="63"/>
      <c r="J17" s="63"/>
      <c r="K17" s="64"/>
      <c r="L17" s="13">
        <v>-107500</v>
      </c>
    </row>
    <row r="18" spans="1:12" ht="15.75" x14ac:dyDescent="0.25">
      <c r="A18" s="62" t="s">
        <v>58</v>
      </c>
      <c r="B18" s="63"/>
      <c r="C18" s="63"/>
      <c r="D18" s="63"/>
      <c r="E18" s="63"/>
      <c r="F18" s="63"/>
      <c r="G18" s="63"/>
      <c r="H18" s="63"/>
      <c r="I18" s="63"/>
      <c r="J18" s="63"/>
      <c r="K18" s="64"/>
      <c r="L18" s="13">
        <f>SUM(L14:L17)</f>
        <v>-76300</v>
      </c>
    </row>
    <row r="19" spans="1:12" x14ac:dyDescent="0.25">
      <c r="G19" s="1"/>
      <c r="H19" s="1"/>
      <c r="I19" s="1"/>
    </row>
    <row r="21" spans="1:12" x14ac:dyDescent="0.25">
      <c r="G21" s="1"/>
    </row>
  </sheetData>
  <mergeCells count="10">
    <mergeCell ref="A15:K15"/>
    <mergeCell ref="A16:K16"/>
    <mergeCell ref="A18:K18"/>
    <mergeCell ref="C3:D3"/>
    <mergeCell ref="A5:N5"/>
    <mergeCell ref="A6:N6"/>
    <mergeCell ref="A8:N8"/>
    <mergeCell ref="A10:N10"/>
    <mergeCell ref="A14:D14"/>
    <mergeCell ref="A17:K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96" zoomScaleNormal="96" workbookViewId="0">
      <selection activeCell="A17" sqref="A17:K17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8554687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9" customWidth="1"/>
    <col min="14" max="14" width="10" customWidth="1"/>
  </cols>
  <sheetData>
    <row r="1" spans="1:14" ht="15.75" x14ac:dyDescent="0.25">
      <c r="A1" s="10" t="s">
        <v>15</v>
      </c>
      <c r="G1" s="21"/>
      <c r="H1" s="21"/>
      <c r="I1" s="21"/>
      <c r="J1" s="21"/>
      <c r="K1" s="21"/>
      <c r="L1" s="21"/>
    </row>
    <row r="2" spans="1:14" ht="15.75" x14ac:dyDescent="0.25">
      <c r="A2" s="10" t="s">
        <v>16</v>
      </c>
      <c r="E2" s="11"/>
      <c r="F2" s="11"/>
      <c r="L2" s="1"/>
    </row>
    <row r="3" spans="1:14" x14ac:dyDescent="0.25">
      <c r="A3" s="10" t="s">
        <v>17</v>
      </c>
      <c r="C3" s="65"/>
      <c r="D3" s="65"/>
      <c r="L3" s="1"/>
    </row>
    <row r="4" spans="1:14" ht="8.25" customHeight="1" x14ac:dyDescent="0.25">
      <c r="A4" s="10"/>
      <c r="C4" s="42"/>
      <c r="D4" s="42"/>
      <c r="L4" s="1"/>
    </row>
    <row r="5" spans="1:14" ht="28.5" x14ac:dyDescent="0.45">
      <c r="A5" s="66" t="s">
        <v>18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</row>
    <row r="6" spans="1:14" ht="28.5" x14ac:dyDescent="0.45">
      <c r="A6" s="66" t="s">
        <v>57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</row>
    <row r="7" spans="1:14" ht="12.75" customHeight="1" x14ac:dyDescent="0.35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25"/>
      <c r="M7" s="43"/>
      <c r="N7" s="43"/>
    </row>
    <row r="8" spans="1:14" ht="18" customHeight="1" x14ac:dyDescent="0.35">
      <c r="A8" s="68" t="s">
        <v>0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</row>
    <row r="9" spans="1:14" ht="7.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t="19.5" customHeight="1" x14ac:dyDescent="0.35">
      <c r="A10" s="68" t="s">
        <v>28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18" t="s">
        <v>27</v>
      </c>
      <c r="G11" s="5" t="s">
        <v>7</v>
      </c>
      <c r="H11" s="18" t="s">
        <v>6</v>
      </c>
      <c r="I11" s="18" t="s">
        <v>8</v>
      </c>
      <c r="J11" s="18" t="s">
        <v>27</v>
      </c>
      <c r="K11" s="18" t="s">
        <v>9</v>
      </c>
      <c r="L11" s="18" t="s">
        <v>10</v>
      </c>
      <c r="M11" s="18" t="s">
        <v>11</v>
      </c>
      <c r="N11" s="18" t="s">
        <v>12</v>
      </c>
    </row>
    <row r="12" spans="1:14" ht="15.75" x14ac:dyDescent="0.25">
      <c r="A12" s="6">
        <v>1</v>
      </c>
      <c r="B12" s="8" t="s">
        <v>21</v>
      </c>
      <c r="C12" s="17" t="s">
        <v>25</v>
      </c>
      <c r="D12" s="47" t="s">
        <v>56</v>
      </c>
      <c r="E12" s="19">
        <v>20000</v>
      </c>
      <c r="F12" s="19"/>
      <c r="G12" s="9">
        <v>22000</v>
      </c>
      <c r="H12" s="19">
        <v>184000</v>
      </c>
      <c r="I12" s="19"/>
      <c r="J12" s="29"/>
      <c r="K12" s="29"/>
      <c r="L12" s="19">
        <f>SUM(I12:K12)</f>
        <v>0</v>
      </c>
      <c r="M12" s="24"/>
      <c r="N12" s="12"/>
    </row>
    <row r="13" spans="1:14" ht="15.75" x14ac:dyDescent="0.25">
      <c r="A13" s="6">
        <v>2</v>
      </c>
      <c r="B13" s="7" t="s">
        <v>22</v>
      </c>
      <c r="C13" s="17" t="s">
        <v>26</v>
      </c>
      <c r="D13" s="46" t="s">
        <v>55</v>
      </c>
      <c r="E13" s="19">
        <v>35000</v>
      </c>
      <c r="F13" s="19">
        <v>15000</v>
      </c>
      <c r="G13" s="9">
        <v>48000</v>
      </c>
      <c r="H13" s="19">
        <v>303000</v>
      </c>
      <c r="I13" s="41">
        <v>35000</v>
      </c>
      <c r="J13" s="41"/>
      <c r="K13" s="41"/>
      <c r="L13" s="19">
        <f t="shared" ref="L13:L14" si="0">SUM(I13:K13)</f>
        <v>35000</v>
      </c>
      <c r="M13" s="45" t="s">
        <v>59</v>
      </c>
      <c r="N13" s="44" t="s">
        <v>20</v>
      </c>
    </row>
    <row r="14" spans="1:14" ht="18.75" x14ac:dyDescent="0.25">
      <c r="A14" s="69" t="s">
        <v>13</v>
      </c>
      <c r="B14" s="70"/>
      <c r="C14" s="70"/>
      <c r="D14" s="71"/>
      <c r="E14" s="20">
        <f t="shared" ref="E14" si="1">SUM(E12:E13)</f>
        <v>55000</v>
      </c>
      <c r="F14" s="20"/>
      <c r="G14" s="13">
        <f>SUM(G12:G13)</f>
        <v>70000</v>
      </c>
      <c r="H14" s="20">
        <f t="shared" ref="H14:K14" si="2">SUM(H12:H13)</f>
        <v>487000</v>
      </c>
      <c r="I14" s="20">
        <f t="shared" si="2"/>
        <v>35000</v>
      </c>
      <c r="J14" s="20">
        <f t="shared" si="2"/>
        <v>0</v>
      </c>
      <c r="K14" s="20">
        <f t="shared" si="2"/>
        <v>0</v>
      </c>
      <c r="L14" s="19">
        <f t="shared" si="0"/>
        <v>35000</v>
      </c>
      <c r="M14" s="45" t="s">
        <v>60</v>
      </c>
      <c r="N14" s="2" t="s">
        <v>29</v>
      </c>
    </row>
    <row r="15" spans="1:14" ht="18.75" x14ac:dyDescent="0.25">
      <c r="A15" s="56" t="s">
        <v>23</v>
      </c>
      <c r="B15" s="57"/>
      <c r="C15" s="57"/>
      <c r="D15" s="57"/>
      <c r="E15" s="57"/>
      <c r="F15" s="57"/>
      <c r="G15" s="57"/>
      <c r="H15" s="57"/>
      <c r="I15" s="57"/>
      <c r="J15" s="57"/>
      <c r="K15" s="58"/>
      <c r="L15" s="9">
        <f>-L14*0.12</f>
        <v>-4200</v>
      </c>
      <c r="M15" s="15"/>
      <c r="N15" s="16"/>
    </row>
    <row r="16" spans="1:14" ht="14.25" customHeight="1" x14ac:dyDescent="0.25">
      <c r="A16" s="59" t="s">
        <v>14</v>
      </c>
      <c r="B16" s="60"/>
      <c r="C16" s="60"/>
      <c r="D16" s="60"/>
      <c r="E16" s="60"/>
      <c r="F16" s="60"/>
      <c r="G16" s="60"/>
      <c r="H16" s="60"/>
      <c r="I16" s="60"/>
      <c r="J16" s="60"/>
      <c r="K16" s="61"/>
      <c r="L16" s="9">
        <f>-L14*0.1</f>
        <v>-3500</v>
      </c>
    </row>
    <row r="17" spans="1:12" ht="14.25" customHeight="1" x14ac:dyDescent="0.25">
      <c r="A17" s="62" t="s">
        <v>49</v>
      </c>
      <c r="B17" s="63"/>
      <c r="C17" s="63"/>
      <c r="D17" s="63"/>
      <c r="E17" s="63"/>
      <c r="F17" s="63"/>
      <c r="G17" s="63"/>
      <c r="H17" s="63"/>
      <c r="I17" s="63"/>
      <c r="J17" s="63"/>
      <c r="K17" s="64"/>
      <c r="L17" s="9">
        <v>-76300</v>
      </c>
    </row>
    <row r="18" spans="1:12" ht="15.75" x14ac:dyDescent="0.25">
      <c r="A18" s="62" t="s">
        <v>19</v>
      </c>
      <c r="B18" s="63"/>
      <c r="C18" s="63"/>
      <c r="D18" s="63"/>
      <c r="E18" s="63"/>
      <c r="F18" s="63"/>
      <c r="G18" s="63"/>
      <c r="H18" s="63"/>
      <c r="I18" s="63"/>
      <c r="J18" s="63"/>
      <c r="K18" s="64"/>
      <c r="L18" s="13">
        <f>SUM(L14:L17)</f>
        <v>-49000</v>
      </c>
    </row>
    <row r="19" spans="1:12" x14ac:dyDescent="0.25">
      <c r="G19" s="1"/>
      <c r="H19" s="1"/>
      <c r="I19" s="1"/>
    </row>
    <row r="21" spans="1:12" x14ac:dyDescent="0.25">
      <c r="G21" s="1"/>
    </row>
    <row r="23" spans="1:12" x14ac:dyDescent="0.25">
      <c r="L23" s="1"/>
    </row>
  </sheetData>
  <mergeCells count="10">
    <mergeCell ref="A15:K15"/>
    <mergeCell ref="A16:K16"/>
    <mergeCell ref="A18:K18"/>
    <mergeCell ref="A17:K17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96" zoomScaleNormal="96" workbookViewId="0">
      <selection activeCell="N14" sqref="N14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8554687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9" customWidth="1"/>
    <col min="14" max="14" width="10" customWidth="1"/>
  </cols>
  <sheetData>
    <row r="1" spans="1:14" ht="15.75" x14ac:dyDescent="0.25">
      <c r="A1" s="10" t="s">
        <v>15</v>
      </c>
      <c r="G1" s="21"/>
      <c r="H1" s="21"/>
      <c r="I1" s="21"/>
      <c r="J1" s="21"/>
      <c r="K1" s="21"/>
      <c r="L1" s="21"/>
    </row>
    <row r="2" spans="1:14" ht="15.75" x14ac:dyDescent="0.25">
      <c r="A2" s="10" t="s">
        <v>16</v>
      </c>
      <c r="E2" s="11"/>
      <c r="F2" s="11"/>
      <c r="L2" s="1"/>
    </row>
    <row r="3" spans="1:14" x14ac:dyDescent="0.25">
      <c r="A3" s="10" t="s">
        <v>17</v>
      </c>
      <c r="C3" s="65"/>
      <c r="D3" s="65"/>
      <c r="L3" s="1"/>
    </row>
    <row r="4" spans="1:14" ht="8.25" customHeight="1" x14ac:dyDescent="0.25">
      <c r="A4" s="10"/>
      <c r="C4" s="48"/>
      <c r="D4" s="48"/>
      <c r="L4" s="1"/>
    </row>
    <row r="5" spans="1:14" ht="28.5" x14ac:dyDescent="0.45">
      <c r="A5" s="66" t="s">
        <v>18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</row>
    <row r="6" spans="1:14" ht="28.5" x14ac:dyDescent="0.45">
      <c r="A6" s="66" t="s">
        <v>61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</row>
    <row r="7" spans="1:14" ht="12.75" customHeight="1" x14ac:dyDescent="0.3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25"/>
      <c r="M7" s="49"/>
      <c r="N7" s="49"/>
    </row>
    <row r="8" spans="1:14" ht="18" customHeight="1" x14ac:dyDescent="0.35">
      <c r="A8" s="68" t="s">
        <v>0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</row>
    <row r="9" spans="1:14" ht="7.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t="19.5" customHeight="1" x14ac:dyDescent="0.35">
      <c r="A10" s="68" t="s">
        <v>28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18" t="s">
        <v>27</v>
      </c>
      <c r="G11" s="5" t="s">
        <v>7</v>
      </c>
      <c r="H11" s="18" t="s">
        <v>6</v>
      </c>
      <c r="I11" s="18" t="s">
        <v>8</v>
      </c>
      <c r="J11" s="18" t="s">
        <v>27</v>
      </c>
      <c r="K11" s="18" t="s">
        <v>9</v>
      </c>
      <c r="L11" s="18" t="s">
        <v>10</v>
      </c>
      <c r="M11" s="18" t="s">
        <v>11</v>
      </c>
      <c r="N11" s="18" t="s">
        <v>12</v>
      </c>
    </row>
    <row r="12" spans="1:14" ht="15.75" x14ac:dyDescent="0.25">
      <c r="A12" s="6">
        <v>1</v>
      </c>
      <c r="B12" s="8" t="s">
        <v>21</v>
      </c>
      <c r="C12" s="17" t="s">
        <v>25</v>
      </c>
      <c r="D12" s="47" t="s">
        <v>56</v>
      </c>
      <c r="E12" s="19">
        <v>20000</v>
      </c>
      <c r="F12" s="19"/>
      <c r="G12" s="9">
        <v>24000</v>
      </c>
      <c r="H12" s="19">
        <v>206000</v>
      </c>
      <c r="I12" s="19"/>
      <c r="J12" s="29"/>
      <c r="K12" s="29"/>
      <c r="L12" s="19">
        <f>SUM(I12:K12)</f>
        <v>0</v>
      </c>
      <c r="M12" s="24"/>
      <c r="N12" s="12"/>
    </row>
    <row r="13" spans="1:14" ht="15.75" x14ac:dyDescent="0.25">
      <c r="A13" s="6">
        <v>2</v>
      </c>
      <c r="B13" s="7" t="s">
        <v>22</v>
      </c>
      <c r="C13" s="17" t="s">
        <v>26</v>
      </c>
      <c r="D13" s="46" t="s">
        <v>55</v>
      </c>
      <c r="E13" s="19">
        <v>35000</v>
      </c>
      <c r="F13" s="19">
        <v>10000</v>
      </c>
      <c r="G13" s="9">
        <v>48000</v>
      </c>
      <c r="H13" s="19">
        <v>303000</v>
      </c>
      <c r="I13" s="41">
        <v>35000</v>
      </c>
      <c r="J13" s="41"/>
      <c r="K13" s="41"/>
      <c r="L13" s="19">
        <f t="shared" ref="L13" si="0">SUM(I13:K13)</f>
        <v>35000</v>
      </c>
      <c r="M13" s="45" t="s">
        <v>62</v>
      </c>
      <c r="N13" s="44" t="s">
        <v>20</v>
      </c>
    </row>
    <row r="14" spans="1:14" ht="18.75" x14ac:dyDescent="0.25">
      <c r="A14" s="69" t="s">
        <v>13</v>
      </c>
      <c r="B14" s="70"/>
      <c r="C14" s="70"/>
      <c r="D14" s="71"/>
      <c r="E14" s="20">
        <f t="shared" ref="E14" si="1">SUM(E12:E13)</f>
        <v>55000</v>
      </c>
      <c r="F14" s="20"/>
      <c r="G14" s="13">
        <f>SUM(G12:G13)</f>
        <v>72000</v>
      </c>
      <c r="H14" s="20">
        <f t="shared" ref="H14:L14" si="2">SUM(H12:H13)</f>
        <v>509000</v>
      </c>
      <c r="I14" s="20">
        <f t="shared" si="2"/>
        <v>35000</v>
      </c>
      <c r="J14" s="20">
        <f t="shared" si="2"/>
        <v>0</v>
      </c>
      <c r="K14" s="20">
        <f t="shared" si="2"/>
        <v>0</v>
      </c>
      <c r="L14" s="20">
        <f t="shared" si="2"/>
        <v>35000</v>
      </c>
      <c r="M14" s="45" t="s">
        <v>63</v>
      </c>
      <c r="N14" s="2" t="s">
        <v>29</v>
      </c>
    </row>
    <row r="15" spans="1:14" ht="18.75" x14ac:dyDescent="0.25">
      <c r="A15" s="56" t="s">
        <v>23</v>
      </c>
      <c r="B15" s="57"/>
      <c r="C15" s="57"/>
      <c r="D15" s="57"/>
      <c r="E15" s="57"/>
      <c r="F15" s="57"/>
      <c r="G15" s="57"/>
      <c r="H15" s="57"/>
      <c r="I15" s="57"/>
      <c r="J15" s="57"/>
      <c r="K15" s="58"/>
      <c r="L15" s="9">
        <f>-L14*0.12</f>
        <v>-4200</v>
      </c>
      <c r="M15" s="15"/>
      <c r="N15" s="16"/>
    </row>
    <row r="16" spans="1:14" ht="14.25" customHeight="1" x14ac:dyDescent="0.25">
      <c r="A16" s="59" t="s">
        <v>14</v>
      </c>
      <c r="B16" s="60"/>
      <c r="C16" s="60"/>
      <c r="D16" s="60"/>
      <c r="E16" s="60"/>
      <c r="F16" s="60"/>
      <c r="G16" s="60"/>
      <c r="H16" s="60"/>
      <c r="I16" s="60"/>
      <c r="J16" s="60"/>
      <c r="K16" s="61"/>
      <c r="L16" s="13">
        <f>-L14*0.1</f>
        <v>-3500</v>
      </c>
    </row>
    <row r="17" spans="1:14" ht="14.25" customHeight="1" x14ac:dyDescent="0.25">
      <c r="A17" s="62" t="s">
        <v>49</v>
      </c>
      <c r="B17" s="63"/>
      <c r="C17" s="63"/>
      <c r="D17" s="63"/>
      <c r="E17" s="63"/>
      <c r="F17" s="63"/>
      <c r="G17" s="63"/>
      <c r="H17" s="63"/>
      <c r="I17" s="63"/>
      <c r="J17" s="63"/>
      <c r="K17" s="64"/>
      <c r="L17" s="9">
        <v>-49000</v>
      </c>
    </row>
    <row r="18" spans="1:14" ht="15.75" x14ac:dyDescent="0.25">
      <c r="A18" s="62" t="s">
        <v>19</v>
      </c>
      <c r="B18" s="63"/>
      <c r="C18" s="63"/>
      <c r="D18" s="63"/>
      <c r="E18" s="63"/>
      <c r="F18" s="63"/>
      <c r="G18" s="63"/>
      <c r="H18" s="63"/>
      <c r="I18" s="63"/>
      <c r="J18" s="63"/>
      <c r="K18" s="64"/>
      <c r="L18" s="13">
        <f>SUM(L14:L17)</f>
        <v>-21700</v>
      </c>
    </row>
    <row r="19" spans="1:14" x14ac:dyDescent="0.25">
      <c r="G19" s="1"/>
      <c r="H19" s="1"/>
      <c r="I19" s="1"/>
      <c r="N19" s="1"/>
    </row>
    <row r="21" spans="1:14" x14ac:dyDescent="0.25">
      <c r="G21" s="1"/>
    </row>
    <row r="23" spans="1:14" x14ac:dyDescent="0.25">
      <c r="L23" s="1"/>
    </row>
  </sheetData>
  <mergeCells count="10">
    <mergeCell ref="A15:K15"/>
    <mergeCell ref="A16:K16"/>
    <mergeCell ref="A17:K17"/>
    <mergeCell ref="A18:K18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  <vt:lpstr>DECEMBRE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2021-12-14T14:22:09Z</cp:lastPrinted>
  <dcterms:created xsi:type="dcterms:W3CDTF">2018-08-04T10:52:24Z</dcterms:created>
  <dcterms:modified xsi:type="dcterms:W3CDTF">2021-12-14T14:26:17Z</dcterms:modified>
</cp:coreProperties>
</file>