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1\PROPRIETAIRES\SIDIBE KADIATOU\FICHES D'ENCAISSEMENTS\"/>
    </mc:Choice>
  </mc:AlternateContent>
  <bookViews>
    <workbookView xWindow="0" yWindow="0" windowWidth="19200" windowHeight="11595" firstSheet="11" activeTab="14"/>
  </bookViews>
  <sheets>
    <sheet name="4328" sheetId="27" r:id="rId1"/>
    <sheet name="4329" sheetId="28" r:id="rId2"/>
    <sheet name="DECEMBRE 2020" sheetId="33" r:id="rId3"/>
    <sheet name="JANVIER 2021" sheetId="34" r:id="rId4"/>
    <sheet name="FEVRIER 2021" sheetId="35" r:id="rId5"/>
    <sheet name="MARS 2021" sheetId="36" r:id="rId6"/>
    <sheet name="AVRIL 2021" sheetId="37" r:id="rId7"/>
    <sheet name="MAI 2021" sheetId="38" r:id="rId8"/>
    <sheet name="JUIN 2021" sheetId="39" r:id="rId9"/>
    <sheet name="JUILLET 2021" sheetId="40" r:id="rId10"/>
    <sheet name="AOUT 2021" sheetId="41" r:id="rId11"/>
    <sheet name="SEPTEMBRE 2021" sheetId="42" r:id="rId12"/>
    <sheet name="OCTOBRE 2021" sheetId="43" r:id="rId13"/>
    <sheet name="NOVEMBRE 2021" sheetId="44" r:id="rId14"/>
    <sheet name="DECEMBRE 2021" sheetId="45" r:id="rId15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5" l="1"/>
  <c r="H18" i="45"/>
  <c r="G18" i="45"/>
  <c r="F18" i="45"/>
  <c r="E18" i="45"/>
  <c r="J17" i="45"/>
  <c r="J16" i="45"/>
  <c r="J15" i="45"/>
  <c r="J14" i="45"/>
  <c r="J13" i="45"/>
  <c r="J12" i="45"/>
  <c r="J11" i="45"/>
  <c r="J10" i="45"/>
  <c r="J9" i="45"/>
  <c r="J8" i="45"/>
  <c r="I18" i="44"/>
  <c r="H18" i="44"/>
  <c r="G18" i="44"/>
  <c r="F18" i="44"/>
  <c r="E18" i="44"/>
  <c r="J17" i="44"/>
  <c r="J16" i="44"/>
  <c r="J15" i="44"/>
  <c r="J14" i="44"/>
  <c r="J13" i="44"/>
  <c r="J12" i="44"/>
  <c r="J11" i="44"/>
  <c r="J10" i="44"/>
  <c r="J9" i="44"/>
  <c r="J8" i="44"/>
  <c r="J21" i="43"/>
  <c r="J9" i="43"/>
  <c r="J10" i="43"/>
  <c r="J11" i="43"/>
  <c r="J12" i="43"/>
  <c r="J13" i="43"/>
  <c r="J14" i="43"/>
  <c r="J15" i="43"/>
  <c r="J16" i="43"/>
  <c r="J18" i="45" l="1"/>
  <c r="J19" i="45" s="1"/>
  <c r="J20" i="45" s="1"/>
  <c r="J18" i="44"/>
  <c r="J19" i="44" s="1"/>
  <c r="J20" i="44" s="1"/>
  <c r="J17" i="43"/>
  <c r="I18" i="43" l="1"/>
  <c r="H18" i="43"/>
  <c r="G18" i="43" l="1"/>
  <c r="F18" i="43"/>
  <c r="E18" i="43"/>
  <c r="J8" i="43"/>
  <c r="J18" i="43" l="1"/>
  <c r="J19" i="43" s="1"/>
  <c r="J17" i="41"/>
  <c r="J10" i="42" l="1"/>
  <c r="J11" i="42"/>
  <c r="J12" i="42"/>
  <c r="J14" i="42"/>
  <c r="H17" i="42"/>
  <c r="I17" i="42"/>
  <c r="J13" i="42" l="1"/>
  <c r="J15" i="42"/>
  <c r="J16" i="42"/>
  <c r="J9" i="42" l="1"/>
  <c r="G17" i="42" l="1"/>
  <c r="F17" i="42"/>
  <c r="E17" i="42"/>
  <c r="J8" i="42"/>
  <c r="J17" i="42" s="1"/>
  <c r="J18" i="42" s="1"/>
  <c r="J19" i="42" s="1"/>
  <c r="I17" i="41" l="1"/>
  <c r="H17" i="41"/>
  <c r="J14" i="41" l="1"/>
  <c r="J10" i="41" l="1"/>
  <c r="J9" i="41" l="1"/>
  <c r="J11" i="41"/>
  <c r="J12" i="41"/>
  <c r="J13" i="41"/>
  <c r="J15" i="41"/>
  <c r="J16" i="41"/>
  <c r="G17" i="41" l="1"/>
  <c r="F17" i="41"/>
  <c r="E17" i="41"/>
  <c r="J8" i="41"/>
  <c r="J18" i="41" l="1"/>
  <c r="J20" i="41" s="1"/>
  <c r="J22" i="41" s="1"/>
  <c r="I17" i="40"/>
  <c r="J9" i="40"/>
  <c r="J10" i="40"/>
  <c r="J11" i="40"/>
  <c r="J12" i="40"/>
  <c r="J13" i="40"/>
  <c r="J14" i="40"/>
  <c r="J15" i="40"/>
  <c r="J16" i="40"/>
  <c r="H17" i="40"/>
  <c r="J17" i="40" l="1"/>
  <c r="J18" i="40" s="1"/>
  <c r="J19" i="40" s="1"/>
  <c r="G17" i="40"/>
  <c r="F17" i="40"/>
  <c r="E17" i="40"/>
  <c r="J8" i="40"/>
  <c r="I17" i="39" l="1"/>
  <c r="H17" i="39"/>
  <c r="J9" i="39"/>
  <c r="J10" i="39"/>
  <c r="J11" i="39"/>
  <c r="J12" i="39"/>
  <c r="J13" i="39"/>
  <c r="J14" i="39"/>
  <c r="J15" i="39"/>
  <c r="J16" i="39"/>
  <c r="J17" i="39" l="1"/>
  <c r="J18" i="39" s="1"/>
  <c r="G17" i="39"/>
  <c r="F17" i="39"/>
  <c r="E17" i="39"/>
  <c r="J8" i="39"/>
  <c r="J19" i="39" l="1"/>
  <c r="J9" i="38"/>
  <c r="J10" i="38"/>
  <c r="J11" i="38"/>
  <c r="J12" i="38"/>
  <c r="J13" i="38"/>
  <c r="J14" i="38"/>
  <c r="J15" i="38"/>
  <c r="J16" i="38"/>
  <c r="I17" i="38"/>
  <c r="H17" i="38"/>
  <c r="G17" i="38" l="1"/>
  <c r="F17" i="38"/>
  <c r="E17" i="38"/>
  <c r="J8" i="38"/>
  <c r="J17" i="38" s="1"/>
  <c r="J18" i="38" s="1"/>
  <c r="J19" i="38" s="1"/>
  <c r="J22" i="38" s="1"/>
  <c r="I17" i="37" l="1"/>
  <c r="H17" i="37"/>
  <c r="J13" i="37"/>
  <c r="J14" i="37"/>
  <c r="J15" i="37"/>
  <c r="J16" i="37"/>
  <c r="J8" i="37"/>
  <c r="J9" i="37"/>
  <c r="J10" i="37"/>
  <c r="J11" i="37"/>
  <c r="J12" i="37"/>
  <c r="J17" i="37" l="1"/>
  <c r="J20" i="36"/>
  <c r="J18" i="37" l="1"/>
  <c r="J19" i="37" s="1"/>
  <c r="G17" i="37"/>
  <c r="F17" i="37"/>
  <c r="E17" i="37"/>
  <c r="I17" i="36" l="1"/>
  <c r="H17" i="36"/>
  <c r="J13" i="36"/>
  <c r="J14" i="36"/>
  <c r="J15" i="36"/>
  <c r="J16" i="36"/>
  <c r="J9" i="36"/>
  <c r="J10" i="36"/>
  <c r="J11" i="36"/>
  <c r="J12" i="36"/>
  <c r="G17" i="36" l="1"/>
  <c r="F17" i="36"/>
  <c r="E17" i="36"/>
  <c r="J8" i="36"/>
  <c r="J17" i="36" s="1"/>
  <c r="J18" i="36" s="1"/>
  <c r="I17" i="35" l="1"/>
  <c r="H17" i="35"/>
  <c r="J9" i="35"/>
  <c r="J10" i="35"/>
  <c r="J11" i="35"/>
  <c r="J12" i="35"/>
  <c r="J13" i="35"/>
  <c r="J14" i="35"/>
  <c r="J15" i="35"/>
  <c r="J16" i="35"/>
  <c r="J17" i="35" l="1"/>
  <c r="J18" i="35" s="1"/>
  <c r="J19" i="35" s="1"/>
  <c r="I17" i="34"/>
  <c r="H17" i="34"/>
  <c r="G17" i="35" l="1"/>
  <c r="F17" i="35"/>
  <c r="E17" i="35"/>
  <c r="J8" i="35"/>
  <c r="J9" i="34" l="1"/>
  <c r="J10" i="34"/>
  <c r="J11" i="34"/>
  <c r="J12" i="34"/>
  <c r="J13" i="34"/>
  <c r="J14" i="34"/>
  <c r="J15" i="34"/>
  <c r="J16" i="34"/>
  <c r="G17" i="34" l="1"/>
  <c r="F17" i="34"/>
  <c r="E17" i="34"/>
  <c r="J8" i="34"/>
  <c r="J17" i="34" s="1"/>
  <c r="J18" i="34" s="1"/>
  <c r="J19" i="34" s="1"/>
  <c r="J9" i="33" l="1"/>
  <c r="J10" i="33"/>
  <c r="J11" i="33"/>
  <c r="J12" i="33"/>
  <c r="J13" i="33"/>
  <c r="J14" i="33"/>
  <c r="J15" i="33"/>
  <c r="J16" i="33"/>
  <c r="I17" i="33" l="1"/>
  <c r="H17" i="33"/>
  <c r="G17" i="33"/>
  <c r="F17" i="33"/>
  <c r="E17" i="33"/>
  <c r="J8" i="33"/>
  <c r="J17" i="33" l="1"/>
  <c r="J18" i="33" l="1"/>
  <c r="J19" i="33" s="1"/>
  <c r="F14" i="28"/>
  <c r="E14" i="28"/>
  <c r="F11" i="28"/>
  <c r="F12" i="28"/>
  <c r="F13" i="28"/>
  <c r="F10" i="28"/>
  <c r="F9" i="28"/>
  <c r="F8" i="28"/>
  <c r="F7" i="28"/>
  <c r="F9" i="27"/>
  <c r="F10" i="27"/>
  <c r="F11" i="27"/>
  <c r="F13" i="27"/>
  <c r="F14" i="27"/>
  <c r="F8" i="27"/>
</calcChain>
</file>

<file path=xl/sharedStrings.xml><?xml version="1.0" encoding="utf-8"?>
<sst xmlns="http://schemas.openxmlformats.org/spreadsheetml/2006/main" count="1253" uniqueCount="228">
  <si>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</si>
  <si>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</si>
  <si>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</si>
  <si>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</si>
  <si>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</si>
  <si>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</si>
  <si>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</si>
  <si>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</si>
  <si>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</si>
  <si>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</si>
  <si>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</si>
  <si>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</si>
  <si>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</si>
  <si>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</si>
  <si>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</si>
  <si>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</si>
  <si>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</si>
  <si>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</si>
  <si>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</si>
  <si>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</si>
  <si>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</si>
  <si>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</si>
  <si>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</si>
  <si>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</si>
  <si>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</si>
  <si>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</si>
  <si>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</si>
  <si>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</si>
  <si>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</si>
  <si>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</si>
  <si>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</si>
  <si>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</si>
  <si>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</si>
  <si>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</si>
  <si>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</si>
  <si>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</si>
  <si>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</si>
  <si>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</si>
  <si>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</si>
  <si>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</si>
  <si>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</si>
  <si>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</si>
  <si>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</si>
  <si>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</si>
  <si>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</si>
  <si>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</si>
  <si>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</si>
  <si>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VANLY KANATE</t>
  </si>
  <si>
    <t>B0-2</t>
  </si>
  <si>
    <t>03 38 58 95 - 05 65 74 30</t>
  </si>
  <si>
    <t>M SIDIBE ADAMA : BACI N° 15438340009</t>
  </si>
  <si>
    <t>CONTACTS: 05 02 10 58 - 57 07 35 97</t>
  </si>
  <si>
    <t>M SIDIBE YORO N° CC: 0179183H</t>
  </si>
  <si>
    <t xml:space="preserve"> IBRAHIMA</t>
  </si>
  <si>
    <t>A1-2</t>
  </si>
  <si>
    <t>DAPLE GUEU GASTON</t>
  </si>
  <si>
    <t>40 75 38 14 - 09 13 48 10</t>
  </si>
  <si>
    <t>07 85 65 28 - 03 32 59 24</t>
  </si>
  <si>
    <t>A0-2</t>
  </si>
  <si>
    <t>B0-1</t>
  </si>
  <si>
    <t>ZAMBLE BI ZAMBLE</t>
  </si>
  <si>
    <t>40 11 55 88 - 49 52 98 16</t>
  </si>
  <si>
    <t>FOFANA YSSOUF JEAN PHILIPPE</t>
  </si>
  <si>
    <t>SUIDIBE SEYDOU</t>
  </si>
  <si>
    <t xml:space="preserve"> 07 72 54 50</t>
  </si>
  <si>
    <t>HP</t>
  </si>
  <si>
    <t>A0-4</t>
  </si>
  <si>
    <t>BAIL FACI</t>
  </si>
  <si>
    <t>ETAT D'OCCUPATION LOT N°4329</t>
  </si>
  <si>
    <t>ETAT D'OCCUPATION LOT N°4328</t>
  </si>
  <si>
    <t>KOBENAN DOMBRODA FELIX</t>
  </si>
  <si>
    <t>07 08 18 78 - 02 00 38 88</t>
  </si>
  <si>
    <t>A LIBERE L'APPARTEMENT LE SAMEDI 03/10/2020</t>
  </si>
  <si>
    <t>A SIGNE UN ENGAGEMENT POUR PAYE EN DEUX TRANCHES A COMPTER DE FIN OCTOBRE 2020</t>
  </si>
  <si>
    <t>ZORO ZOUGLA MICHEL HERVE</t>
  </si>
  <si>
    <t>58 23 35 58 - 02 25 07 50</t>
  </si>
  <si>
    <t>AV 11+12/20</t>
  </si>
  <si>
    <t>A PAYE 520 000 F CFA POUR 2 MOIS DE CAUTION+2 MOIS D'AVANCE + UN MOIS COMMISSION  CCGIM</t>
  </si>
  <si>
    <t>CAUTION ET AVANCES UTILISEES POUR REABILITER L'APPARTEMENT DURANT OCTOBRE 2020. OCCUPATION NOVEMBRE 2020</t>
  </si>
  <si>
    <t>OBSERVATIONS</t>
  </si>
  <si>
    <t>BUREAU</t>
  </si>
  <si>
    <t>LOCATAIRE</t>
  </si>
  <si>
    <t>BLON MARIE CELINE</t>
  </si>
  <si>
    <t>4328-s1</t>
  </si>
  <si>
    <t>09991512-03337895</t>
  </si>
  <si>
    <t>Montants annuels</t>
  </si>
  <si>
    <t>Nbre de pièces</t>
  </si>
  <si>
    <t>KOUADIO AFFOUET ROLANDE</t>
  </si>
  <si>
    <t>4329-s1</t>
  </si>
  <si>
    <t>40 18 10 56 - 57 16 90 76</t>
  </si>
  <si>
    <t>MOIS DE DECEMBRE 2020</t>
  </si>
  <si>
    <t>01/12/20</t>
  </si>
  <si>
    <t>IL A PAYE LE 30/11/20 LA SOMME DE 90 000 F CFA</t>
  </si>
  <si>
    <t>08/12/20 ESP</t>
  </si>
  <si>
    <t>07/12/20</t>
  </si>
  <si>
    <t>08/12/20</t>
  </si>
  <si>
    <t>11/12/20</t>
  </si>
  <si>
    <t>09/12 ESP</t>
  </si>
  <si>
    <t>10/12/20</t>
  </si>
  <si>
    <t>24/12/20</t>
  </si>
  <si>
    <t xml:space="preserve">VERSEMENT A LA BACI : 600 000 FCFA  A M. SIDIBE IBRAHIM LE 29/12/2020 </t>
  </si>
  <si>
    <t>04/01/21</t>
  </si>
  <si>
    <t>MOIS DE  JANVIER 2021</t>
  </si>
  <si>
    <t>01/01/21</t>
  </si>
  <si>
    <t>CGGIM</t>
  </si>
  <si>
    <t>08/01/21</t>
  </si>
  <si>
    <t>09/01/21</t>
  </si>
  <si>
    <t>MOIS DE  FEVRIER 2021</t>
  </si>
  <si>
    <t>01/02/21</t>
  </si>
  <si>
    <t>26/01/21</t>
  </si>
  <si>
    <t xml:space="preserve">VERSEMENT A LA BACI : 405 000 FCFA  A M. SIDIBE IBRAHIM LE 26/01/2021 </t>
  </si>
  <si>
    <t>30/01/21</t>
  </si>
  <si>
    <t>ARRIERES DE CIE AU 29/01/2021 54 945 F CFA PAYES PAR LE NOUVEAU LOCATAIRE SUR LES 92 795 F.</t>
  </si>
  <si>
    <t>09/02/21</t>
  </si>
  <si>
    <t>06/02/21</t>
  </si>
  <si>
    <t>08/02/21</t>
  </si>
  <si>
    <t>15/02/21</t>
  </si>
  <si>
    <t>10/02/21</t>
  </si>
  <si>
    <t>02/03/21</t>
  </si>
  <si>
    <t>01/03/21</t>
  </si>
  <si>
    <t>MOIS DE  MARS 2021</t>
  </si>
  <si>
    <t>06/03/21</t>
  </si>
  <si>
    <t>09/03/21</t>
  </si>
  <si>
    <t>10/03/21</t>
  </si>
  <si>
    <t>0707856528-0103325924</t>
  </si>
  <si>
    <t>0707565432</t>
  </si>
  <si>
    <t>0758233558-0102250750</t>
  </si>
  <si>
    <t>0101388991-0707812670</t>
  </si>
  <si>
    <t>0707081878-0102003888</t>
  </si>
  <si>
    <t>0777103307-0707100613</t>
  </si>
  <si>
    <t>0103385895-0505657430</t>
  </si>
  <si>
    <t>0140026111-0777563612</t>
  </si>
  <si>
    <t xml:space="preserve">0505417369-0103540818 </t>
  </si>
  <si>
    <t>MOIS D'AVRIL 2021</t>
  </si>
  <si>
    <t>01/04/21</t>
  </si>
  <si>
    <t>25/03/21</t>
  </si>
  <si>
    <t>AVANCES VIRES A LA BACI LE 29/03/2021</t>
  </si>
  <si>
    <t>08/04/21</t>
  </si>
  <si>
    <t>09/04/21</t>
  </si>
  <si>
    <t>12/04/21</t>
  </si>
  <si>
    <t>14/04/21</t>
  </si>
  <si>
    <t>26/04/21</t>
  </si>
  <si>
    <t>27/04/21</t>
  </si>
  <si>
    <t>30/04/21</t>
  </si>
  <si>
    <t>01/05/21</t>
  </si>
  <si>
    <t>MOIS DE MAI 2021</t>
  </si>
  <si>
    <t>03/05/21</t>
  </si>
  <si>
    <t>05/05/21</t>
  </si>
  <si>
    <t>11/05/21</t>
  </si>
  <si>
    <t>06/05/21</t>
  </si>
  <si>
    <t>08/05/21</t>
  </si>
  <si>
    <t>DEPOT DE 100 000 F SUR 0757073597 LE 11/05/2021</t>
  </si>
  <si>
    <t>RESTE A VERER</t>
  </si>
  <si>
    <t>VIREMENT A LA BACI SIDIBE ADAMA LE 11/05/2021</t>
  </si>
  <si>
    <t>MOIS DE JUIN 2021</t>
  </si>
  <si>
    <t>01/06/21</t>
  </si>
  <si>
    <t>23/05/21</t>
  </si>
  <si>
    <t>26/05/21</t>
  </si>
  <si>
    <t>02/06/21</t>
  </si>
  <si>
    <t>03/06/21</t>
  </si>
  <si>
    <t>07/06/21</t>
  </si>
  <si>
    <t>08/06/21</t>
  </si>
  <si>
    <t>12/06/21</t>
  </si>
  <si>
    <t>25/06/21</t>
  </si>
  <si>
    <t>01/07/21</t>
  </si>
  <si>
    <t>MOIS DE JUILLET 2021</t>
  </si>
  <si>
    <t>30/09/20</t>
  </si>
  <si>
    <t>05/07/21</t>
  </si>
  <si>
    <t>07/07/21</t>
  </si>
  <si>
    <t>09/07/21</t>
  </si>
  <si>
    <t>10/07/21</t>
  </si>
  <si>
    <t>24/07/21</t>
  </si>
  <si>
    <t>02/08/21</t>
  </si>
  <si>
    <t>MOIS D'AOUT 2021</t>
  </si>
  <si>
    <t>02/08  annulation</t>
  </si>
  <si>
    <t>annulation gracieuse de deux mois de loyers par le proprietaire le 02/05/2021</t>
  </si>
  <si>
    <t>03/08/21</t>
  </si>
  <si>
    <t>06/08/21</t>
  </si>
  <si>
    <t>LOYERS  DE DEUX MOIS ANNULES  POUR M YAOBI</t>
  </si>
  <si>
    <t>10/08/21</t>
  </si>
  <si>
    <t>LA SOMME DE 477 000 F CFA REMIS A M. SIDIBE SEYDOU LE 10/08/2021 EN ESPECES</t>
  </si>
  <si>
    <t>11/08/21</t>
  </si>
  <si>
    <t>RELIQUAT 23 000 F CFA LE 17/08/2021 EN ESPECES</t>
  </si>
  <si>
    <t>25/08/21</t>
  </si>
  <si>
    <t>30/08/21ESP</t>
  </si>
  <si>
    <t>31/08/21</t>
  </si>
  <si>
    <t>RESTE A VERSER</t>
  </si>
  <si>
    <t>MOIS DE SEPTEMBRE 2021</t>
  </si>
  <si>
    <t>02/09/21</t>
  </si>
  <si>
    <t>03/09/21</t>
  </si>
  <si>
    <t>MONTANT  REMIS A  M. SIDIBE SEYDOU LE  10/08/2021 EN ESPECES</t>
  </si>
  <si>
    <t>07/09/21</t>
  </si>
  <si>
    <t>08/09/21</t>
  </si>
  <si>
    <t>09/09/21</t>
  </si>
  <si>
    <t>13/09/21</t>
  </si>
  <si>
    <t>19/09/21</t>
  </si>
  <si>
    <t>M ZORO A PAYE LE 19/09/2021 ARRIERES CIE 52840 F + SODECI 13252 F (66 092 F) EN DEDUCTION DU LOYER DE SEPTEMBRE 2021</t>
  </si>
  <si>
    <t>01/10/21</t>
  </si>
  <si>
    <t>MOIS D'OCTOBRE 2021</t>
  </si>
  <si>
    <t>30/09/21</t>
  </si>
  <si>
    <t>05/10/21</t>
  </si>
  <si>
    <t>06/10/21</t>
  </si>
  <si>
    <t>IL A LIBERE L'APPARTEMENT LE DIMANCHE  3/10/2021</t>
  </si>
  <si>
    <t>09/10/21</t>
  </si>
  <si>
    <t>11/10/21</t>
  </si>
  <si>
    <t>KOFFI KOUA JEAN-FRANCOIS</t>
  </si>
  <si>
    <t>0707809963-0709596553</t>
  </si>
  <si>
    <t>26/09/21</t>
  </si>
  <si>
    <t>AO-2</t>
  </si>
  <si>
    <t>30/10/21</t>
  </si>
  <si>
    <t>UTILISES POUR LES TRAVAUX DE REMISE EN ETAT DE L'APPARTEMENT AO-2</t>
  </si>
  <si>
    <t>MOIS DE NOVEMBRE 2021</t>
  </si>
  <si>
    <t>01/11/21</t>
  </si>
  <si>
    <t>03/11/21</t>
  </si>
  <si>
    <t>12/11/21</t>
  </si>
  <si>
    <t>09/11/21</t>
  </si>
  <si>
    <t>05/11/21</t>
  </si>
  <si>
    <t>08/11/21</t>
  </si>
  <si>
    <t>16/11/21</t>
  </si>
  <si>
    <t>MOIS DE DECEMBRE 2021</t>
  </si>
  <si>
    <t>01/12/21</t>
  </si>
  <si>
    <t>04/12/21</t>
  </si>
  <si>
    <t>26/11/21</t>
  </si>
  <si>
    <t>25/11 ESP</t>
  </si>
  <si>
    <t>09/12/21</t>
  </si>
  <si>
    <t>13/12/21</t>
  </si>
  <si>
    <t>11/12/21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</si>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</sst>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/>
    </xf>
    <xf numFmtId="164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/>
    <xf numFmtId="49" fontId="8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164" fontId="7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22" fontId="14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/>
    </xf>
    <xf numFmtId="22" fontId="0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164" fontId="1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22" fontId="16" fillId="0" borderId="1" xfId="0" applyNumberFormat="1" applyFont="1" applyBorder="1" applyAlignment="1">
      <alignment horizontal="center" vertical="center"/>
    </xf>
    <xf numFmtId="22" fontId="7" fillId="3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0" fillId="0" borderId="5" xfId="0" applyBorder="1" applyAlignment="1">
      <alignment horizontal="left"/>
    </xf>
    <xf numFmtId="164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top" wrapText="1"/>
    </xf>
    <xf numFmtId="3" fontId="7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5" xfId="0" applyBorder="1" applyAlignment="1">
      <alignment horizontal="left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164" fontId="0" fillId="0" borderId="2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78" zoomScaleNormal="178" workbookViewId="0">
      <selection activeCell="G16" sqref="G16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4.140625" customWidth="1"/>
    <col min="8" max="8" width="11.42578125" customWidth="1"/>
  </cols>
  <sheetData>
    <row r="1" spans="1:8" ht="15.75" x14ac:dyDescent="0.25">
      <c r="A1" s="15" t="s">
        <v>15</v>
      </c>
      <c r="E1" s="16" t="s">
        <v>16</v>
      </c>
      <c r="F1" s="16"/>
      <c r="G1" s="16"/>
    </row>
    <row r="2" spans="1:8" ht="15.75" x14ac:dyDescent="0.25">
      <c r="A2" s="15" t="s">
        <v>17</v>
      </c>
      <c r="E2" s="16" t="s">
        <v>18</v>
      </c>
      <c r="F2" s="16"/>
      <c r="G2" s="16"/>
    </row>
    <row r="3" spans="1:8" x14ac:dyDescent="0.25">
      <c r="A3" s="15" t="s">
        <v>20</v>
      </c>
      <c r="C3" s="67" t="s">
        <v>21</v>
      </c>
      <c r="D3" s="67"/>
      <c r="E3" t="s">
        <v>22</v>
      </c>
    </row>
    <row r="4" spans="1:8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</row>
    <row r="5" spans="1:8" ht="38.25" customHeight="1" x14ac:dyDescent="0.5">
      <c r="A5" s="69" t="s">
        <v>69</v>
      </c>
      <c r="B5" s="69"/>
      <c r="C5" s="69"/>
      <c r="D5" s="69"/>
      <c r="E5" s="69"/>
      <c r="F5" s="69"/>
      <c r="G5" s="69"/>
      <c r="H5" s="69"/>
    </row>
    <row r="6" spans="1:8" ht="6.75" customHeight="1" x14ac:dyDescent="0.35">
      <c r="A6" s="70"/>
      <c r="B6" s="70"/>
      <c r="C6" s="70"/>
      <c r="D6" s="70"/>
      <c r="E6" s="70"/>
      <c r="F6" s="70"/>
      <c r="G6" s="70"/>
      <c r="H6" s="70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2" t="s">
        <v>85</v>
      </c>
      <c r="G7" s="3" t="s">
        <v>86</v>
      </c>
      <c r="H7" s="32" t="s">
        <v>79</v>
      </c>
    </row>
    <row r="8" spans="1:8" ht="15.75" x14ac:dyDescent="0.25">
      <c r="A8" s="7">
        <v>1</v>
      </c>
      <c r="B8" s="8" t="s">
        <v>26</v>
      </c>
      <c r="C8" s="9" t="s">
        <v>27</v>
      </c>
      <c r="D8" s="18" t="s">
        <v>57</v>
      </c>
      <c r="E8" s="11">
        <v>90000</v>
      </c>
      <c r="F8" s="11">
        <f>E8*12</f>
        <v>1080000</v>
      </c>
      <c r="G8" s="29">
        <v>4</v>
      </c>
      <c r="H8" s="11" t="s">
        <v>80</v>
      </c>
    </row>
    <row r="9" spans="1:8" ht="15.75" x14ac:dyDescent="0.25">
      <c r="A9" s="7">
        <v>2</v>
      </c>
      <c r="B9" s="28" t="s">
        <v>60</v>
      </c>
      <c r="C9" s="9" t="s">
        <v>58</v>
      </c>
      <c r="D9" s="18" t="s">
        <v>61</v>
      </c>
      <c r="E9" s="29">
        <v>110000</v>
      </c>
      <c r="F9" s="11">
        <f t="shared" ref="F9:F14" si="0">E9*12</f>
        <v>1320000</v>
      </c>
      <c r="G9" s="29">
        <v>4</v>
      </c>
      <c r="H9" s="11" t="s">
        <v>67</v>
      </c>
    </row>
    <row r="10" spans="1:8" ht="15.75" x14ac:dyDescent="0.25">
      <c r="A10" s="7">
        <v>3</v>
      </c>
      <c r="B10" s="21" t="s">
        <v>24</v>
      </c>
      <c r="C10" s="9" t="s">
        <v>25</v>
      </c>
      <c r="D10" s="18" t="s">
        <v>23</v>
      </c>
      <c r="E10" s="11">
        <v>90000</v>
      </c>
      <c r="F10" s="11">
        <f t="shared" si="0"/>
        <v>1080000</v>
      </c>
      <c r="G10" s="29">
        <v>4</v>
      </c>
      <c r="H10" s="11" t="s">
        <v>81</v>
      </c>
    </row>
    <row r="11" spans="1:8" ht="15.75" x14ac:dyDescent="0.25">
      <c r="A11" s="7">
        <v>4</v>
      </c>
      <c r="B11" s="10" t="s">
        <v>74</v>
      </c>
      <c r="C11" s="9" t="s">
        <v>54</v>
      </c>
      <c r="D11" s="18" t="s">
        <v>75</v>
      </c>
      <c r="E11" s="19">
        <v>130000</v>
      </c>
      <c r="F11" s="11">
        <f t="shared" si="0"/>
        <v>1560000</v>
      </c>
      <c r="G11" s="29">
        <v>4</v>
      </c>
      <c r="H11" s="11" t="s">
        <v>81</v>
      </c>
    </row>
    <row r="12" spans="1:8" ht="15.75" x14ac:dyDescent="0.25">
      <c r="A12" s="7">
        <v>5</v>
      </c>
      <c r="B12" s="21" t="s">
        <v>63</v>
      </c>
      <c r="C12" s="9" t="s">
        <v>59</v>
      </c>
      <c r="D12" s="18" t="s">
        <v>64</v>
      </c>
      <c r="E12" s="11"/>
      <c r="F12" s="11"/>
      <c r="G12" s="29">
        <v>4</v>
      </c>
      <c r="H12" s="11" t="s">
        <v>65</v>
      </c>
    </row>
    <row r="13" spans="1:8" ht="15.75" x14ac:dyDescent="0.25">
      <c r="A13" s="7">
        <v>6</v>
      </c>
      <c r="B13" s="13" t="s">
        <v>47</v>
      </c>
      <c r="C13" s="9" t="s">
        <v>48</v>
      </c>
      <c r="D13" s="18" t="s">
        <v>49</v>
      </c>
      <c r="E13" s="19">
        <v>80000</v>
      </c>
      <c r="F13" s="11">
        <f t="shared" si="0"/>
        <v>960000</v>
      </c>
      <c r="G13" s="29">
        <v>4</v>
      </c>
      <c r="H13" s="11" t="s">
        <v>81</v>
      </c>
    </row>
    <row r="14" spans="1:8" ht="15.75" x14ac:dyDescent="0.25">
      <c r="A14" s="33">
        <v>7</v>
      </c>
      <c r="B14" s="8" t="s">
        <v>82</v>
      </c>
      <c r="C14" s="34" t="s">
        <v>83</v>
      </c>
      <c r="D14" s="35" t="s">
        <v>84</v>
      </c>
      <c r="E14" s="31">
        <v>35000</v>
      </c>
      <c r="F14" s="11">
        <f t="shared" si="0"/>
        <v>420000</v>
      </c>
      <c r="G14" s="29">
        <v>1</v>
      </c>
      <c r="H14" s="11" t="s">
        <v>81</v>
      </c>
    </row>
    <row r="15" spans="1:8" ht="18.75" x14ac:dyDescent="0.25">
      <c r="A15" s="71" t="s">
        <v>13</v>
      </c>
      <c r="B15" s="72"/>
      <c r="C15" s="72"/>
      <c r="D15" s="72"/>
      <c r="E15" s="73"/>
      <c r="F15" s="14"/>
      <c r="G15" s="74"/>
      <c r="H15" s="75"/>
    </row>
  </sheetData>
  <mergeCells count="6">
    <mergeCell ref="C3:D3"/>
    <mergeCell ref="A4:H4"/>
    <mergeCell ref="A5:H5"/>
    <mergeCell ref="A6:H6"/>
    <mergeCell ref="A15:E15"/>
    <mergeCell ref="G15:H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F14" sqref="F14:G14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165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164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18000</v>
      </c>
      <c r="G9" s="49">
        <v>18000</v>
      </c>
      <c r="H9" s="40">
        <v>90000</v>
      </c>
      <c r="I9" s="49"/>
      <c r="J9" s="40">
        <f t="shared" si="0"/>
        <v>90000</v>
      </c>
      <c r="K9" s="51" t="s">
        <v>168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718000</v>
      </c>
      <c r="G10" s="53">
        <v>198000</v>
      </c>
      <c r="H10" s="50"/>
      <c r="I10" s="49"/>
      <c r="J10" s="40">
        <f t="shared" si="0"/>
        <v>0</v>
      </c>
      <c r="K10" s="51"/>
      <c r="L10" s="41"/>
      <c r="M10" s="1"/>
      <c r="N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195000</v>
      </c>
      <c r="G11" s="11">
        <v>65000</v>
      </c>
      <c r="H11" s="11">
        <v>130000</v>
      </c>
      <c r="I11" s="11"/>
      <c r="J11" s="40">
        <f t="shared" si="0"/>
        <v>130000</v>
      </c>
      <c r="K11" s="12" t="s">
        <v>168</v>
      </c>
      <c r="L11" s="52" t="s">
        <v>42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167</v>
      </c>
      <c r="L12" s="41" t="s">
        <v>42</v>
      </c>
      <c r="N12" s="1"/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48000</v>
      </c>
      <c r="G13" s="11">
        <v>48000</v>
      </c>
      <c r="H13" s="40">
        <v>120000</v>
      </c>
      <c r="I13" s="40"/>
      <c r="J13" s="40">
        <f t="shared" si="0"/>
        <v>120000</v>
      </c>
      <c r="K13" s="12" t="s">
        <v>169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49"/>
      <c r="J14" s="40">
        <f t="shared" si="0"/>
        <v>80000</v>
      </c>
      <c r="K14" s="51" t="s">
        <v>171</v>
      </c>
      <c r="L14" s="57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1071000</v>
      </c>
      <c r="G15" s="53">
        <v>261000</v>
      </c>
      <c r="H15" s="49">
        <v>90000</v>
      </c>
      <c r="I15" s="49"/>
      <c r="J15" s="40">
        <f t="shared" si="0"/>
        <v>90000</v>
      </c>
      <c r="K15" s="51" t="s">
        <v>172</v>
      </c>
      <c r="L15" s="41" t="s">
        <v>42</v>
      </c>
      <c r="M15" s="1"/>
      <c r="N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170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2050000</v>
      </c>
      <c r="G17" s="14">
        <f t="shared" si="1"/>
        <v>590000</v>
      </c>
      <c r="H17" s="59">
        <f>SUM(H8:H16)</f>
        <v>840000</v>
      </c>
      <c r="I17" s="14">
        <f t="shared" ref="I17:J17" si="2">SUM(I8:I16)</f>
        <v>0</v>
      </c>
      <c r="J17" s="54">
        <f t="shared" si="2"/>
        <v>840000</v>
      </c>
      <c r="K17" s="12" t="s">
        <v>172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-84000</v>
      </c>
    </row>
    <row r="19" spans="1:14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54">
        <f>SUM(J17:J18)</f>
        <v>756000</v>
      </c>
    </row>
    <row r="20" spans="1:14" ht="6.75" customHeight="1" x14ac:dyDescent="0.25">
      <c r="F20" s="1"/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4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4" ht="6" customHeight="1" x14ac:dyDescent="0.25"/>
    <row r="31" spans="1:14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4" x14ac:dyDescent="0.25">
      <c r="A32" s="58" t="s">
        <v>92</v>
      </c>
      <c r="B32" s="58"/>
      <c r="C32" s="58"/>
      <c r="D32" s="58"/>
      <c r="E32" s="58"/>
      <c r="F32" s="58"/>
      <c r="G32" s="58"/>
      <c r="H32" s="58"/>
    </row>
    <row r="33" spans="1:12" x14ac:dyDescent="0.25">
      <c r="A33" s="78" t="s">
        <v>112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6">
    <mergeCell ref="A18:I18"/>
    <mergeCell ref="C3:D3"/>
    <mergeCell ref="A4:L4"/>
    <mergeCell ref="A5:L5"/>
    <mergeCell ref="A6:L6"/>
    <mergeCell ref="A17:D17"/>
    <mergeCell ref="E28:L28"/>
    <mergeCell ref="A29:L29"/>
    <mergeCell ref="H31:L31"/>
    <mergeCell ref="A33:L33"/>
    <mergeCell ref="A19:I19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7" zoomScaleNormal="100" workbookViewId="0">
      <selection activeCell="F14" sqref="F14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22.5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21.75" customHeight="1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18.75" customHeight="1" x14ac:dyDescent="0.35">
      <c r="A6" s="70" t="s">
        <v>173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172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18000</v>
      </c>
      <c r="G9" s="49">
        <v>18000</v>
      </c>
      <c r="H9" s="40">
        <v>90000</v>
      </c>
      <c r="I9" s="49"/>
      <c r="J9" s="40">
        <f t="shared" si="0"/>
        <v>90000</v>
      </c>
      <c r="K9" s="51" t="s">
        <v>177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817000</v>
      </c>
      <c r="G10" s="53">
        <v>207000</v>
      </c>
      <c r="H10" s="50"/>
      <c r="I10" s="49">
        <v>180000</v>
      </c>
      <c r="J10" s="40">
        <f t="shared" si="0"/>
        <v>180000</v>
      </c>
      <c r="K10" s="51"/>
      <c r="L10" s="61" t="s">
        <v>174</v>
      </c>
      <c r="M10" s="1"/>
      <c r="N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195000</v>
      </c>
      <c r="G11" s="11">
        <v>65000</v>
      </c>
      <c r="H11" s="11">
        <v>130000</v>
      </c>
      <c r="I11" s="11">
        <v>130000</v>
      </c>
      <c r="J11" s="40">
        <f t="shared" si="0"/>
        <v>260000</v>
      </c>
      <c r="K11" s="12" t="s">
        <v>176</v>
      </c>
      <c r="L11" s="62" t="s">
        <v>184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181</v>
      </c>
      <c r="L12" s="41" t="s">
        <v>42</v>
      </c>
      <c r="N12" s="1"/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48000</v>
      </c>
      <c r="G13" s="11">
        <v>48000</v>
      </c>
      <c r="H13" s="40">
        <v>120000</v>
      </c>
      <c r="I13" s="40"/>
      <c r="J13" s="40">
        <f t="shared" si="0"/>
        <v>120000</v>
      </c>
      <c r="K13" s="12" t="s">
        <v>179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49"/>
      <c r="J14" s="40">
        <f t="shared" si="0"/>
        <v>80000</v>
      </c>
      <c r="K14" s="51" t="s">
        <v>183</v>
      </c>
      <c r="L14" s="57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1080000</v>
      </c>
      <c r="G15" s="53">
        <v>270000</v>
      </c>
      <c r="H15" s="49"/>
      <c r="I15" s="49"/>
      <c r="J15" s="40">
        <f t="shared" si="0"/>
        <v>0</v>
      </c>
      <c r="K15" s="51"/>
      <c r="L15" s="41"/>
      <c r="M15" s="1"/>
      <c r="N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179</v>
      </c>
      <c r="L16" s="41" t="s">
        <v>42</v>
      </c>
      <c r="N16" s="1"/>
    </row>
    <row r="17" spans="1:18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2158000</v>
      </c>
      <c r="G17" s="14">
        <f t="shared" si="1"/>
        <v>608000</v>
      </c>
      <c r="H17" s="14">
        <f>SUM(H8:H16)</f>
        <v>750000</v>
      </c>
      <c r="I17" s="14">
        <f>SUM(I8:I16)</f>
        <v>310000</v>
      </c>
      <c r="J17" s="14">
        <f>SUM(J8:J16)</f>
        <v>1060000</v>
      </c>
      <c r="K17" s="12" t="s">
        <v>185</v>
      </c>
      <c r="L17" s="39" t="s">
        <v>46</v>
      </c>
      <c r="N17" s="1"/>
    </row>
    <row r="18" spans="1:18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-106000</v>
      </c>
    </row>
    <row r="19" spans="1:18" ht="14.25" customHeight="1" x14ac:dyDescent="0.25">
      <c r="A19" s="79" t="s">
        <v>178</v>
      </c>
      <c r="B19" s="80"/>
      <c r="C19" s="80"/>
      <c r="D19" s="80"/>
      <c r="E19" s="80"/>
      <c r="F19" s="80"/>
      <c r="G19" s="80"/>
      <c r="H19" s="80"/>
      <c r="I19" s="81"/>
      <c r="J19" s="40">
        <v>-180000</v>
      </c>
    </row>
    <row r="20" spans="1:18" ht="13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54">
        <f>SUM(J17:J19)</f>
        <v>774000</v>
      </c>
    </row>
    <row r="21" spans="1:18" ht="13.5" customHeight="1" x14ac:dyDescent="0.25">
      <c r="A21" s="79" t="s">
        <v>190</v>
      </c>
      <c r="B21" s="80"/>
      <c r="C21" s="80"/>
      <c r="D21" s="80"/>
      <c r="E21" s="80"/>
      <c r="F21" s="80"/>
      <c r="G21" s="80"/>
      <c r="H21" s="80"/>
      <c r="I21" s="81"/>
      <c r="J21" s="40">
        <v>-500000</v>
      </c>
    </row>
    <row r="22" spans="1:18" ht="13.5" customHeight="1" x14ac:dyDescent="0.25">
      <c r="A22" s="79" t="s">
        <v>186</v>
      </c>
      <c r="B22" s="80"/>
      <c r="C22" s="80"/>
      <c r="D22" s="80"/>
      <c r="E22" s="80"/>
      <c r="F22" s="80"/>
      <c r="G22" s="80"/>
      <c r="H22" s="80"/>
      <c r="I22" s="81"/>
      <c r="J22" s="54">
        <f>SUM(J20:J21)</f>
        <v>274000</v>
      </c>
      <c r="K22" s="64"/>
      <c r="L22" s="64"/>
      <c r="M22" s="64"/>
      <c r="N22" s="64"/>
      <c r="O22" s="64"/>
      <c r="P22" s="63"/>
      <c r="Q22" s="63"/>
      <c r="R22" s="63"/>
    </row>
    <row r="23" spans="1:18" x14ac:dyDescent="0.25">
      <c r="A23" s="89" t="s">
        <v>50</v>
      </c>
      <c r="B23" s="89"/>
      <c r="C23" s="89"/>
      <c r="D23" s="89"/>
      <c r="E23" s="89"/>
      <c r="F23" s="89"/>
      <c r="G23" s="89"/>
      <c r="H23" s="89"/>
      <c r="I23" s="22"/>
      <c r="J23" s="1"/>
      <c r="M23" s="1"/>
    </row>
    <row r="24" spans="1:18" x14ac:dyDescent="0.25">
      <c r="A24" s="89" t="s">
        <v>51</v>
      </c>
      <c r="B24" s="89"/>
      <c r="C24" s="89"/>
      <c r="D24" s="89"/>
      <c r="E24" s="89"/>
      <c r="F24" s="89"/>
      <c r="G24" s="89"/>
      <c r="H24" s="89"/>
      <c r="I24" s="89"/>
      <c r="J24" s="1"/>
      <c r="L24" s="1"/>
    </row>
    <row r="25" spans="1:18" x14ac:dyDescent="0.25">
      <c r="A25" s="89" t="s">
        <v>52</v>
      </c>
      <c r="B25" s="89"/>
      <c r="C25" s="89"/>
      <c r="D25" s="23"/>
      <c r="E25" s="23"/>
      <c r="F25" s="26"/>
      <c r="G25" s="23"/>
      <c r="H25" s="26"/>
      <c r="I25" s="24"/>
    </row>
    <row r="26" spans="1:18" ht="4.5" customHeight="1" x14ac:dyDescent="0.25">
      <c r="F26" s="1"/>
    </row>
    <row r="27" spans="1:18" ht="14.25" customHeight="1" x14ac:dyDescent="0.25">
      <c r="A27" s="7">
        <v>4</v>
      </c>
      <c r="B27" s="21" t="s">
        <v>55</v>
      </c>
      <c r="C27" s="9" t="s">
        <v>54</v>
      </c>
      <c r="D27" s="18" t="s">
        <v>56</v>
      </c>
      <c r="E27" s="11">
        <v>90000</v>
      </c>
      <c r="F27" s="11">
        <v>207000</v>
      </c>
      <c r="G27" s="11">
        <v>27000</v>
      </c>
      <c r="H27" s="86" t="s">
        <v>72</v>
      </c>
      <c r="I27" s="87"/>
      <c r="J27" s="87"/>
      <c r="K27" s="87"/>
      <c r="L27" s="88"/>
    </row>
    <row r="28" spans="1:18" ht="13.5" customHeight="1" x14ac:dyDescent="0.25">
      <c r="A28" s="85" t="s">
        <v>73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</row>
    <row r="29" spans="1:18" ht="6" customHeight="1" x14ac:dyDescent="0.25"/>
    <row r="30" spans="1:18" ht="14.25" customHeight="1" x14ac:dyDescent="0.25">
      <c r="A30" s="7">
        <v>4</v>
      </c>
      <c r="B30" s="10" t="s">
        <v>74</v>
      </c>
      <c r="C30" s="9" t="s">
        <v>54</v>
      </c>
      <c r="D30" s="18" t="s">
        <v>75</v>
      </c>
      <c r="E30" s="90" t="s">
        <v>77</v>
      </c>
      <c r="F30" s="91"/>
      <c r="G30" s="91"/>
      <c r="H30" s="91"/>
      <c r="I30" s="91"/>
      <c r="J30" s="91"/>
      <c r="K30" s="91"/>
      <c r="L30" s="92"/>
    </row>
    <row r="31" spans="1:18" x14ac:dyDescent="0.25">
      <c r="A31" s="85" t="s">
        <v>78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</row>
    <row r="32" spans="1:18" ht="6" customHeight="1" x14ac:dyDescent="0.25"/>
    <row r="33" spans="1:12" ht="15.75" x14ac:dyDescent="0.25">
      <c r="A33" s="7">
        <v>4</v>
      </c>
      <c r="B33" s="21" t="s">
        <v>55</v>
      </c>
      <c r="C33" s="9" t="s">
        <v>54</v>
      </c>
      <c r="D33" s="18" t="s">
        <v>56</v>
      </c>
      <c r="E33" s="11">
        <v>90000</v>
      </c>
      <c r="F33" s="11">
        <v>207000</v>
      </c>
      <c r="G33" s="11">
        <v>27000</v>
      </c>
      <c r="H33" s="86" t="s">
        <v>72</v>
      </c>
      <c r="I33" s="87"/>
      <c r="J33" s="87"/>
      <c r="K33" s="87"/>
      <c r="L33" s="88"/>
    </row>
    <row r="34" spans="1:12" x14ac:dyDescent="0.25">
      <c r="A34" s="60" t="s">
        <v>92</v>
      </c>
      <c r="B34" s="60"/>
      <c r="C34" s="60"/>
      <c r="D34" s="60"/>
      <c r="E34" s="60"/>
      <c r="F34" s="60"/>
      <c r="G34" s="60"/>
      <c r="H34" s="60"/>
    </row>
    <row r="35" spans="1:12" x14ac:dyDescent="0.25">
      <c r="A35" s="78" t="s">
        <v>112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1:12" ht="18.75" customHeight="1" x14ac:dyDescent="0.25">
      <c r="A36" s="7">
        <v>3</v>
      </c>
      <c r="B36" s="21" t="s">
        <v>24</v>
      </c>
      <c r="C36" s="9" t="s">
        <v>25</v>
      </c>
      <c r="D36" s="47" t="s">
        <v>127</v>
      </c>
      <c r="E36" s="100" t="s">
        <v>175</v>
      </c>
      <c r="F36" s="101"/>
      <c r="G36" s="101"/>
      <c r="H36" s="101"/>
      <c r="I36" s="101"/>
      <c r="J36" s="101"/>
      <c r="K36" s="101"/>
      <c r="L36" s="102"/>
    </row>
    <row r="37" spans="1:12" ht="6" customHeight="1" x14ac:dyDescent="0.25"/>
    <row r="38" spans="1:12" x14ac:dyDescent="0.25">
      <c r="A38" s="97" t="s">
        <v>180</v>
      </c>
      <c r="B38" s="98"/>
      <c r="C38" s="98"/>
      <c r="D38" s="98"/>
      <c r="E38" s="98"/>
      <c r="F38" s="98"/>
      <c r="G38" s="98"/>
      <c r="H38" s="98"/>
      <c r="I38" s="99"/>
    </row>
    <row r="39" spans="1:12" x14ac:dyDescent="0.25">
      <c r="A39" s="85" t="s">
        <v>182</v>
      </c>
      <c r="B39" s="85"/>
      <c r="C39" s="85"/>
      <c r="D39" s="85"/>
      <c r="E39" s="85"/>
      <c r="F39" s="85"/>
      <c r="G39" s="85"/>
      <c r="H39" s="85"/>
      <c r="I39" s="85"/>
    </row>
  </sheetData>
  <mergeCells count="22">
    <mergeCell ref="A39:I39"/>
    <mergeCell ref="A38:I38"/>
    <mergeCell ref="A19:I19"/>
    <mergeCell ref="E36:L36"/>
    <mergeCell ref="E30:L30"/>
    <mergeCell ref="A31:L31"/>
    <mergeCell ref="H33:L33"/>
    <mergeCell ref="A35:L35"/>
    <mergeCell ref="A20:I20"/>
    <mergeCell ref="A23:H23"/>
    <mergeCell ref="A24:I24"/>
    <mergeCell ref="A25:C25"/>
    <mergeCell ref="H27:L27"/>
    <mergeCell ref="A28:L28"/>
    <mergeCell ref="A21:I21"/>
    <mergeCell ref="A22:I22"/>
    <mergeCell ref="A18:I18"/>
    <mergeCell ref="C3:D3"/>
    <mergeCell ref="A4:L4"/>
    <mergeCell ref="A5:L5"/>
    <mergeCell ref="A6:L6"/>
    <mergeCell ref="A17:D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K14" sqref="K14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187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188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18000</v>
      </c>
      <c r="G9" s="49">
        <v>18000</v>
      </c>
      <c r="H9" s="40">
        <v>90000</v>
      </c>
      <c r="I9" s="49"/>
      <c r="J9" s="40">
        <f t="shared" si="0"/>
        <v>90000</v>
      </c>
      <c r="K9" s="51" t="s">
        <v>189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736000</v>
      </c>
      <c r="G10" s="53">
        <v>216000</v>
      </c>
      <c r="H10" s="50"/>
      <c r="I10" s="49"/>
      <c r="J10" s="40">
        <f t="shared" si="0"/>
        <v>0</v>
      </c>
      <c r="K10" s="51"/>
      <c r="L10" s="61"/>
      <c r="M10" s="1"/>
      <c r="N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65000</v>
      </c>
      <c r="G11" s="11">
        <v>65000</v>
      </c>
      <c r="H11" s="11">
        <v>130000</v>
      </c>
      <c r="I11" s="11"/>
      <c r="J11" s="40">
        <f t="shared" si="0"/>
        <v>130000</v>
      </c>
      <c r="K11" s="12" t="s">
        <v>195</v>
      </c>
      <c r="L11" s="41" t="s">
        <v>42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194</v>
      </c>
      <c r="L12" s="41" t="s">
        <v>42</v>
      </c>
      <c r="N12" s="1"/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48000</v>
      </c>
      <c r="G13" s="11">
        <v>48000</v>
      </c>
      <c r="H13" s="40">
        <v>120000</v>
      </c>
      <c r="I13" s="40"/>
      <c r="J13" s="40">
        <f t="shared" si="0"/>
        <v>120000</v>
      </c>
      <c r="K13" s="12" t="s">
        <v>193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49"/>
      <c r="J14" s="40">
        <f t="shared" si="0"/>
        <v>80000</v>
      </c>
      <c r="K14" s="51" t="s">
        <v>197</v>
      </c>
      <c r="L14" s="41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1179000</v>
      </c>
      <c r="G15" s="53">
        <v>279000</v>
      </c>
      <c r="H15" s="50">
        <v>90000</v>
      </c>
      <c r="I15" s="49"/>
      <c r="J15" s="40">
        <f t="shared" si="0"/>
        <v>90000</v>
      </c>
      <c r="K15" s="51" t="s">
        <v>191</v>
      </c>
      <c r="L15" s="41" t="s">
        <v>42</v>
      </c>
      <c r="M15" s="1"/>
      <c r="N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192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2046000</v>
      </c>
      <c r="G17" s="14">
        <f t="shared" si="1"/>
        <v>626000</v>
      </c>
      <c r="H17" s="14">
        <f>SUM(H8:H16)</f>
        <v>840000</v>
      </c>
      <c r="I17" s="14">
        <f t="shared" ref="I17:J17" si="2">SUM(I8:I16)</f>
        <v>0</v>
      </c>
      <c r="J17" s="54">
        <f t="shared" si="2"/>
        <v>840000</v>
      </c>
      <c r="K17" s="12" t="s">
        <v>197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-84000</v>
      </c>
    </row>
    <row r="19" spans="1:14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54">
        <f>SUM(J17:J18)</f>
        <v>756000</v>
      </c>
    </row>
    <row r="20" spans="1:14" x14ac:dyDescent="0.25">
      <c r="A20" s="89" t="s">
        <v>50</v>
      </c>
      <c r="B20" s="89"/>
      <c r="C20" s="89"/>
      <c r="D20" s="89"/>
      <c r="E20" s="89"/>
      <c r="F20" s="89"/>
      <c r="G20" s="89"/>
      <c r="H20" s="89"/>
      <c r="I20" s="22"/>
      <c r="J20" s="1"/>
      <c r="M20" s="1"/>
    </row>
    <row r="21" spans="1:14" x14ac:dyDescent="0.25">
      <c r="A21" s="89" t="s">
        <v>51</v>
      </c>
      <c r="B21" s="89"/>
      <c r="C21" s="89"/>
      <c r="D21" s="89"/>
      <c r="E21" s="89"/>
      <c r="F21" s="89"/>
      <c r="G21" s="89"/>
      <c r="H21" s="89"/>
      <c r="I21" s="89"/>
      <c r="J21" s="1"/>
      <c r="L21" s="1"/>
    </row>
    <row r="22" spans="1:14" x14ac:dyDescent="0.25">
      <c r="A22" s="89" t="s">
        <v>52</v>
      </c>
      <c r="B22" s="89"/>
      <c r="C22" s="89"/>
      <c r="D22" s="23"/>
      <c r="E22" s="23"/>
      <c r="F22" s="26"/>
      <c r="G22" s="23"/>
      <c r="H22" s="26"/>
      <c r="I22" s="24"/>
    </row>
    <row r="23" spans="1:14" ht="4.5" customHeight="1" x14ac:dyDescent="0.25">
      <c r="F23" s="1"/>
    </row>
    <row r="24" spans="1:14" ht="14.25" customHeight="1" x14ac:dyDescent="0.25">
      <c r="A24" s="7">
        <v>4</v>
      </c>
      <c r="B24" s="21" t="s">
        <v>55</v>
      </c>
      <c r="C24" s="9" t="s">
        <v>54</v>
      </c>
      <c r="D24" s="18" t="s">
        <v>56</v>
      </c>
      <c r="E24" s="11">
        <v>90000</v>
      </c>
      <c r="F24" s="11">
        <v>207000</v>
      </c>
      <c r="G24" s="11">
        <v>27000</v>
      </c>
      <c r="H24" s="86" t="s">
        <v>72</v>
      </c>
      <c r="I24" s="87"/>
      <c r="J24" s="87"/>
      <c r="K24" s="87"/>
      <c r="L24" s="88"/>
    </row>
    <row r="25" spans="1:14" ht="13.5" customHeight="1" x14ac:dyDescent="0.25">
      <c r="A25" s="85" t="s">
        <v>73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</row>
    <row r="26" spans="1:14" ht="6" customHeight="1" x14ac:dyDescent="0.25"/>
    <row r="27" spans="1:14" ht="14.25" customHeight="1" x14ac:dyDescent="0.25">
      <c r="A27" s="7">
        <v>4</v>
      </c>
      <c r="B27" s="10" t="s">
        <v>74</v>
      </c>
      <c r="C27" s="9" t="s">
        <v>54</v>
      </c>
      <c r="D27" s="18" t="s">
        <v>75</v>
      </c>
      <c r="E27" s="90" t="s">
        <v>77</v>
      </c>
      <c r="F27" s="91"/>
      <c r="G27" s="91"/>
      <c r="H27" s="91"/>
      <c r="I27" s="91"/>
      <c r="J27" s="91"/>
      <c r="K27" s="91"/>
      <c r="L27" s="92"/>
    </row>
    <row r="28" spans="1:14" x14ac:dyDescent="0.25">
      <c r="A28" s="85" t="s">
        <v>78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</row>
    <row r="29" spans="1:14" ht="6" customHeight="1" x14ac:dyDescent="0.25"/>
    <row r="30" spans="1:14" ht="15.75" x14ac:dyDescent="0.25">
      <c r="A30" s="7">
        <v>4</v>
      </c>
      <c r="B30" s="21" t="s">
        <v>55</v>
      </c>
      <c r="C30" s="9" t="s">
        <v>54</v>
      </c>
      <c r="D30" s="18" t="s">
        <v>56</v>
      </c>
      <c r="E30" s="11">
        <v>90000</v>
      </c>
      <c r="F30" s="11">
        <v>207000</v>
      </c>
      <c r="G30" s="11">
        <v>27000</v>
      </c>
      <c r="H30" s="86" t="s">
        <v>72</v>
      </c>
      <c r="I30" s="87"/>
      <c r="J30" s="87"/>
      <c r="K30" s="87"/>
      <c r="L30" s="88"/>
    </row>
    <row r="31" spans="1:14" x14ac:dyDescent="0.25">
      <c r="A31" s="65" t="s">
        <v>92</v>
      </c>
      <c r="B31" s="65"/>
      <c r="C31" s="65"/>
      <c r="D31" s="65"/>
      <c r="E31" s="65"/>
      <c r="F31" s="65"/>
      <c r="G31" s="65"/>
      <c r="H31" s="65"/>
    </row>
    <row r="32" spans="1:14" x14ac:dyDescent="0.25">
      <c r="A32" s="78" t="s">
        <v>112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25">
      <c r="A33" s="78" t="s">
        <v>196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7">
    <mergeCell ref="A33:L33"/>
    <mergeCell ref="A32:L32"/>
    <mergeCell ref="A22:C22"/>
    <mergeCell ref="H24:L24"/>
    <mergeCell ref="A25:L25"/>
    <mergeCell ref="E27:L27"/>
    <mergeCell ref="A28:L28"/>
    <mergeCell ref="H30:L30"/>
    <mergeCell ref="A19:I19"/>
    <mergeCell ref="A20:H20"/>
    <mergeCell ref="A21:I21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J22" sqref="J22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198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197</v>
      </c>
      <c r="L8" s="41" t="s">
        <v>42</v>
      </c>
    </row>
    <row r="9" spans="1:14" ht="18.75" x14ac:dyDescent="0.25">
      <c r="A9" s="7"/>
      <c r="B9" s="10" t="s">
        <v>205</v>
      </c>
      <c r="C9" s="9" t="s">
        <v>208</v>
      </c>
      <c r="D9" s="47" t="s">
        <v>206</v>
      </c>
      <c r="E9" s="19">
        <v>150000</v>
      </c>
      <c r="F9" s="11"/>
      <c r="G9" s="17"/>
      <c r="H9" s="40">
        <v>150000</v>
      </c>
      <c r="I9" s="11">
        <v>150000</v>
      </c>
      <c r="J9" s="40">
        <f t="shared" si="0"/>
        <v>300000</v>
      </c>
      <c r="K9" s="12" t="s">
        <v>207</v>
      </c>
      <c r="L9" s="41" t="s">
        <v>42</v>
      </c>
    </row>
    <row r="10" spans="1:14" ht="18.75" x14ac:dyDescent="0.25">
      <c r="A10" s="7">
        <v>2</v>
      </c>
      <c r="B10" s="8" t="s">
        <v>28</v>
      </c>
      <c r="C10" s="9" t="s">
        <v>29</v>
      </c>
      <c r="D10" s="47" t="s">
        <v>125</v>
      </c>
      <c r="E10" s="11">
        <v>90000</v>
      </c>
      <c r="F10" s="49">
        <v>18000</v>
      </c>
      <c r="G10" s="49">
        <v>18000</v>
      </c>
      <c r="H10" s="40">
        <v>90000</v>
      </c>
      <c r="I10" s="49"/>
      <c r="J10" s="40">
        <f t="shared" si="0"/>
        <v>90000</v>
      </c>
      <c r="K10" s="51" t="s">
        <v>201</v>
      </c>
      <c r="L10" s="41" t="s">
        <v>42</v>
      </c>
    </row>
    <row r="11" spans="1:14" ht="18.75" x14ac:dyDescent="0.25">
      <c r="A11" s="7">
        <v>3</v>
      </c>
      <c r="B11" s="21" t="s">
        <v>24</v>
      </c>
      <c r="C11" s="9" t="s">
        <v>25</v>
      </c>
      <c r="D11" s="47" t="s">
        <v>127</v>
      </c>
      <c r="E11" s="11">
        <v>90000</v>
      </c>
      <c r="F11" s="49">
        <v>835000</v>
      </c>
      <c r="G11" s="53">
        <v>225000</v>
      </c>
      <c r="H11" s="50"/>
      <c r="I11" s="49"/>
      <c r="J11" s="40">
        <f t="shared" si="0"/>
        <v>0</v>
      </c>
      <c r="K11" s="51"/>
      <c r="L11" s="61"/>
      <c r="M11" s="1"/>
      <c r="N11" s="1"/>
    </row>
    <row r="12" spans="1:14" ht="18.75" x14ac:dyDescent="0.25">
      <c r="A12" s="7">
        <v>4</v>
      </c>
      <c r="B12" s="10" t="s">
        <v>74</v>
      </c>
      <c r="C12" s="9" t="s">
        <v>54</v>
      </c>
      <c r="D12" s="47" t="s">
        <v>126</v>
      </c>
      <c r="E12" s="19">
        <v>130000</v>
      </c>
      <c r="F12" s="11">
        <v>65000</v>
      </c>
      <c r="G12" s="11">
        <v>65000</v>
      </c>
      <c r="H12" s="40">
        <v>130000</v>
      </c>
      <c r="I12" s="11"/>
      <c r="J12" s="40">
        <f t="shared" si="0"/>
        <v>130000</v>
      </c>
      <c r="K12" s="12" t="s">
        <v>199</v>
      </c>
      <c r="L12" s="41" t="s">
        <v>42</v>
      </c>
      <c r="M12" s="1"/>
      <c r="N12" s="1"/>
    </row>
    <row r="13" spans="1:14" ht="18.75" x14ac:dyDescent="0.25">
      <c r="A13" s="7">
        <v>5</v>
      </c>
      <c r="B13" s="10" t="s">
        <v>70</v>
      </c>
      <c r="C13" s="9" t="s">
        <v>31</v>
      </c>
      <c r="D13" s="47" t="s">
        <v>128</v>
      </c>
      <c r="E13" s="19">
        <v>120000</v>
      </c>
      <c r="F13" s="11">
        <v>12000</v>
      </c>
      <c r="G13" s="11">
        <v>12000</v>
      </c>
      <c r="H13" s="40">
        <v>120000</v>
      </c>
      <c r="I13" s="40"/>
      <c r="J13" s="40">
        <f t="shared" si="0"/>
        <v>120000</v>
      </c>
      <c r="K13" s="12" t="s">
        <v>200</v>
      </c>
      <c r="L13" s="41" t="s">
        <v>42</v>
      </c>
      <c r="N13" s="1"/>
    </row>
    <row r="14" spans="1:14" ht="18.75" x14ac:dyDescent="0.25">
      <c r="A14" s="7">
        <v>6</v>
      </c>
      <c r="B14" s="13" t="s">
        <v>44</v>
      </c>
      <c r="C14" s="9" t="s">
        <v>43</v>
      </c>
      <c r="D14" s="47" t="s">
        <v>129</v>
      </c>
      <c r="E14" s="19">
        <v>120000</v>
      </c>
      <c r="F14" s="11">
        <v>48000</v>
      </c>
      <c r="G14" s="11">
        <v>48000</v>
      </c>
      <c r="H14" s="40">
        <v>120000</v>
      </c>
      <c r="I14" s="40"/>
      <c r="J14" s="40">
        <f t="shared" si="0"/>
        <v>120000</v>
      </c>
      <c r="K14" s="12" t="s">
        <v>204</v>
      </c>
      <c r="L14" s="41" t="s">
        <v>42</v>
      </c>
      <c r="N14" s="1"/>
    </row>
    <row r="15" spans="1:14" ht="18.75" x14ac:dyDescent="0.25">
      <c r="A15" s="7">
        <v>7</v>
      </c>
      <c r="B15" s="13" t="s">
        <v>47</v>
      </c>
      <c r="C15" s="9" t="s">
        <v>48</v>
      </c>
      <c r="D15" s="47" t="s">
        <v>130</v>
      </c>
      <c r="E15" s="19">
        <v>80000</v>
      </c>
      <c r="F15" s="49"/>
      <c r="G15" s="49"/>
      <c r="H15" s="50">
        <v>80000</v>
      </c>
      <c r="I15" s="49"/>
      <c r="J15" s="40">
        <f t="shared" si="0"/>
        <v>80000</v>
      </c>
      <c r="K15" s="51" t="s">
        <v>209</v>
      </c>
      <c r="L15" s="41" t="s">
        <v>42</v>
      </c>
    </row>
    <row r="16" spans="1:14" ht="18.75" x14ac:dyDescent="0.25">
      <c r="A16" s="17"/>
      <c r="B16" s="17"/>
      <c r="C16" s="9" t="s">
        <v>33</v>
      </c>
      <c r="D16" s="17"/>
      <c r="E16" s="19">
        <v>150000</v>
      </c>
      <c r="F16" s="17"/>
      <c r="G16" s="17"/>
      <c r="H16" s="17"/>
      <c r="I16" s="17"/>
      <c r="J16" s="40">
        <f t="shared" si="0"/>
        <v>0</v>
      </c>
      <c r="K16" s="17"/>
      <c r="L16" s="17"/>
      <c r="M16" s="1"/>
      <c r="N16" s="1"/>
    </row>
    <row r="17" spans="1:14" ht="18.75" x14ac:dyDescent="0.25">
      <c r="A17" s="7">
        <v>9</v>
      </c>
      <c r="B17" s="13" t="s">
        <v>38</v>
      </c>
      <c r="C17" s="9" t="s">
        <v>36</v>
      </c>
      <c r="D17" s="47" t="s">
        <v>132</v>
      </c>
      <c r="E17" s="19">
        <v>120000</v>
      </c>
      <c r="F17" s="11"/>
      <c r="G17" s="11"/>
      <c r="H17" s="40">
        <v>120000</v>
      </c>
      <c r="I17" s="40"/>
      <c r="J17" s="40">
        <f>SUM(H17:I17)</f>
        <v>120000</v>
      </c>
      <c r="K17" s="12" t="s">
        <v>203</v>
      </c>
      <c r="L17" s="41" t="s">
        <v>42</v>
      </c>
      <c r="N17" s="1"/>
    </row>
    <row r="18" spans="1:14" ht="16.5" customHeight="1" x14ac:dyDescent="0.25">
      <c r="A18" s="71" t="s">
        <v>13</v>
      </c>
      <c r="B18" s="72"/>
      <c r="C18" s="72"/>
      <c r="D18" s="73"/>
      <c r="E18" s="14">
        <f t="shared" ref="E18:G18" si="1">SUM(E8:E17)</f>
        <v>1140000</v>
      </c>
      <c r="F18" s="14">
        <f t="shared" si="1"/>
        <v>978000</v>
      </c>
      <c r="G18" s="14">
        <f t="shared" si="1"/>
        <v>368000</v>
      </c>
      <c r="H18" s="14">
        <f>SUM(H8:H17)</f>
        <v>900000</v>
      </c>
      <c r="I18" s="14">
        <f t="shared" ref="I18:J18" si="2">SUM(I8:I17)</f>
        <v>150000</v>
      </c>
      <c r="J18" s="40">
        <f t="shared" si="2"/>
        <v>1050000</v>
      </c>
      <c r="K18" s="12" t="s">
        <v>209</v>
      </c>
      <c r="L18" s="39" t="s">
        <v>46</v>
      </c>
      <c r="N18" s="1"/>
    </row>
    <row r="19" spans="1:14" ht="14.25" customHeight="1" x14ac:dyDescent="0.25">
      <c r="A19" s="79" t="s">
        <v>14</v>
      </c>
      <c r="B19" s="80"/>
      <c r="C19" s="80"/>
      <c r="D19" s="80"/>
      <c r="E19" s="80"/>
      <c r="F19" s="80"/>
      <c r="G19" s="80"/>
      <c r="H19" s="80"/>
      <c r="I19" s="81"/>
      <c r="J19" s="40">
        <f>-J18*0.1</f>
        <v>-105000</v>
      </c>
    </row>
    <row r="20" spans="1:14" ht="14.25" customHeight="1" x14ac:dyDescent="0.25">
      <c r="A20" s="79" t="s">
        <v>210</v>
      </c>
      <c r="B20" s="80"/>
      <c r="C20" s="80"/>
      <c r="D20" s="80"/>
      <c r="E20" s="80"/>
      <c r="F20" s="80"/>
      <c r="G20" s="80"/>
      <c r="H20" s="80"/>
      <c r="I20" s="81"/>
      <c r="J20" s="40">
        <v>-300000</v>
      </c>
    </row>
    <row r="21" spans="1:14" ht="13.5" customHeight="1" x14ac:dyDescent="0.25">
      <c r="A21" s="82" t="s">
        <v>41</v>
      </c>
      <c r="B21" s="83"/>
      <c r="C21" s="83"/>
      <c r="D21" s="83"/>
      <c r="E21" s="83"/>
      <c r="F21" s="83"/>
      <c r="G21" s="83"/>
      <c r="H21" s="83"/>
      <c r="I21" s="84"/>
      <c r="J21" s="54">
        <f>SUM(J18:J20)</f>
        <v>645000</v>
      </c>
    </row>
    <row r="22" spans="1:14" x14ac:dyDescent="0.25">
      <c r="A22" s="89" t="s">
        <v>50</v>
      </c>
      <c r="B22" s="89"/>
      <c r="C22" s="89"/>
      <c r="D22" s="89"/>
      <c r="E22" s="89"/>
      <c r="F22" s="89"/>
      <c r="G22" s="89"/>
      <c r="H22" s="89"/>
      <c r="I22" s="22"/>
      <c r="J22" s="1"/>
      <c r="M22" s="1"/>
    </row>
    <row r="23" spans="1:14" x14ac:dyDescent="0.25">
      <c r="A23" s="89" t="s">
        <v>51</v>
      </c>
      <c r="B23" s="89"/>
      <c r="C23" s="89"/>
      <c r="D23" s="89"/>
      <c r="E23" s="89"/>
      <c r="F23" s="89"/>
      <c r="G23" s="89"/>
      <c r="H23" s="89"/>
      <c r="I23" s="89"/>
      <c r="J23" s="1"/>
      <c r="L23" s="1"/>
    </row>
    <row r="24" spans="1:14" x14ac:dyDescent="0.25">
      <c r="A24" s="89" t="s">
        <v>52</v>
      </c>
      <c r="B24" s="89"/>
      <c r="C24" s="89"/>
      <c r="D24" s="23"/>
      <c r="E24" s="23"/>
      <c r="F24" s="26"/>
      <c r="G24" s="23"/>
      <c r="H24" s="26"/>
      <c r="I24" s="24"/>
    </row>
    <row r="25" spans="1:14" ht="4.5" customHeight="1" x14ac:dyDescent="0.25">
      <c r="F25" s="1"/>
    </row>
    <row r="26" spans="1:14" ht="14.25" customHeight="1" x14ac:dyDescent="0.25">
      <c r="A26" s="7">
        <v>4</v>
      </c>
      <c r="B26" s="21" t="s">
        <v>55</v>
      </c>
      <c r="C26" s="9" t="s">
        <v>54</v>
      </c>
      <c r="D26" s="18" t="s">
        <v>56</v>
      </c>
      <c r="E26" s="11">
        <v>90000</v>
      </c>
      <c r="F26" s="11">
        <v>207000</v>
      </c>
      <c r="G26" s="11">
        <v>27000</v>
      </c>
      <c r="H26" s="86" t="s">
        <v>72</v>
      </c>
      <c r="I26" s="87"/>
      <c r="J26" s="87"/>
      <c r="K26" s="87"/>
      <c r="L26" s="88"/>
    </row>
    <row r="27" spans="1:14" ht="13.5" customHeight="1" x14ac:dyDescent="0.25">
      <c r="A27" s="85" t="s">
        <v>73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</row>
    <row r="28" spans="1:14" ht="6" customHeight="1" x14ac:dyDescent="0.25"/>
    <row r="29" spans="1:14" ht="18.75" x14ac:dyDescent="0.25">
      <c r="A29" s="7">
        <v>8</v>
      </c>
      <c r="B29" s="10" t="s">
        <v>34</v>
      </c>
      <c r="C29" s="9" t="s">
        <v>33</v>
      </c>
      <c r="D29" s="47" t="s">
        <v>131</v>
      </c>
      <c r="E29" s="103">
        <v>1179000</v>
      </c>
      <c r="F29" s="104"/>
      <c r="G29" s="53">
        <v>279000</v>
      </c>
      <c r="H29" s="105" t="s">
        <v>202</v>
      </c>
      <c r="I29" s="106"/>
      <c r="J29" s="106"/>
      <c r="K29" s="106"/>
      <c r="L29" s="107"/>
    </row>
  </sheetData>
  <mergeCells count="15">
    <mergeCell ref="E29:F29"/>
    <mergeCell ref="H29:L29"/>
    <mergeCell ref="A27:L27"/>
    <mergeCell ref="C3:D3"/>
    <mergeCell ref="A4:L4"/>
    <mergeCell ref="A5:L5"/>
    <mergeCell ref="A6:L6"/>
    <mergeCell ref="A18:D18"/>
    <mergeCell ref="A19:I19"/>
    <mergeCell ref="A21:I21"/>
    <mergeCell ref="A22:H22"/>
    <mergeCell ref="A23:I23"/>
    <mergeCell ref="A24:C24"/>
    <mergeCell ref="H26:L26"/>
    <mergeCell ref="A20:I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A20" sqref="A20:I20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211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212</v>
      </c>
      <c r="L8" s="41" t="s">
        <v>42</v>
      </c>
    </row>
    <row r="9" spans="1:14" ht="18.75" x14ac:dyDescent="0.25">
      <c r="A9" s="7"/>
      <c r="B9" s="10" t="s">
        <v>205</v>
      </c>
      <c r="C9" s="9" t="s">
        <v>208</v>
      </c>
      <c r="D9" s="47" t="s">
        <v>206</v>
      </c>
      <c r="E9" s="19">
        <v>150000</v>
      </c>
      <c r="F9" s="11"/>
      <c r="G9" s="17"/>
      <c r="H9" s="40"/>
      <c r="I9" s="11"/>
      <c r="J9" s="40">
        <f t="shared" si="0"/>
        <v>0</v>
      </c>
      <c r="K9" s="12" t="s">
        <v>207</v>
      </c>
      <c r="L9" s="41" t="s">
        <v>42</v>
      </c>
    </row>
    <row r="10" spans="1:14" ht="18.75" x14ac:dyDescent="0.25">
      <c r="A10" s="7">
        <v>2</v>
      </c>
      <c r="B10" s="8" t="s">
        <v>28</v>
      </c>
      <c r="C10" s="9" t="s">
        <v>29</v>
      </c>
      <c r="D10" s="47" t="s">
        <v>125</v>
      </c>
      <c r="E10" s="11">
        <v>90000</v>
      </c>
      <c r="F10" s="49">
        <v>18000</v>
      </c>
      <c r="G10" s="49">
        <v>18000</v>
      </c>
      <c r="H10" s="40">
        <v>90000</v>
      </c>
      <c r="I10" s="49"/>
      <c r="J10" s="40">
        <f t="shared" si="0"/>
        <v>90000</v>
      </c>
      <c r="K10" s="51" t="s">
        <v>213</v>
      </c>
      <c r="L10" s="41" t="s">
        <v>42</v>
      </c>
    </row>
    <row r="11" spans="1:14" ht="18.75" x14ac:dyDescent="0.25">
      <c r="A11" s="7">
        <v>3</v>
      </c>
      <c r="B11" s="21" t="s">
        <v>24</v>
      </c>
      <c r="C11" s="9" t="s">
        <v>25</v>
      </c>
      <c r="D11" s="47" t="s">
        <v>127</v>
      </c>
      <c r="E11" s="11">
        <v>90000</v>
      </c>
      <c r="F11" s="49">
        <v>835000</v>
      </c>
      <c r="G11" s="53">
        <v>225000</v>
      </c>
      <c r="H11" s="50">
        <v>90000</v>
      </c>
      <c r="I11" s="49">
        <v>170000</v>
      </c>
      <c r="J11" s="40">
        <f t="shared" si="0"/>
        <v>260000</v>
      </c>
      <c r="K11" s="51" t="s">
        <v>214</v>
      </c>
      <c r="L11" s="41" t="s">
        <v>42</v>
      </c>
      <c r="M11" s="1"/>
      <c r="N11" s="1"/>
    </row>
    <row r="12" spans="1:14" ht="18.75" x14ac:dyDescent="0.25">
      <c r="A12" s="7">
        <v>4</v>
      </c>
      <c r="B12" s="10" t="s">
        <v>74</v>
      </c>
      <c r="C12" s="9" t="s">
        <v>54</v>
      </c>
      <c r="D12" s="47" t="s">
        <v>126</v>
      </c>
      <c r="E12" s="19">
        <v>130000</v>
      </c>
      <c r="F12" s="11">
        <v>65000</v>
      </c>
      <c r="G12" s="11">
        <v>65000</v>
      </c>
      <c r="H12" s="40">
        <v>130000</v>
      </c>
      <c r="I12" s="11"/>
      <c r="J12" s="40">
        <f t="shared" si="0"/>
        <v>130000</v>
      </c>
      <c r="K12" s="12" t="s">
        <v>215</v>
      </c>
      <c r="L12" s="41" t="s">
        <v>42</v>
      </c>
      <c r="M12" s="1"/>
      <c r="N12" s="1"/>
    </row>
    <row r="13" spans="1:14" ht="18.75" x14ac:dyDescent="0.25">
      <c r="A13" s="7">
        <v>5</v>
      </c>
      <c r="B13" s="10" t="s">
        <v>70</v>
      </c>
      <c r="C13" s="9" t="s">
        <v>31</v>
      </c>
      <c r="D13" s="47" t="s">
        <v>128</v>
      </c>
      <c r="E13" s="19">
        <v>120000</v>
      </c>
      <c r="F13" s="11">
        <v>12000</v>
      </c>
      <c r="G13" s="11">
        <v>12000</v>
      </c>
      <c r="H13" s="40">
        <v>120000</v>
      </c>
      <c r="I13" s="40"/>
      <c r="J13" s="40">
        <f t="shared" si="0"/>
        <v>120000</v>
      </c>
      <c r="K13" s="12" t="s">
        <v>216</v>
      </c>
      <c r="L13" s="41" t="s">
        <v>42</v>
      </c>
      <c r="N13" s="1"/>
    </row>
    <row r="14" spans="1:14" ht="18.75" x14ac:dyDescent="0.25">
      <c r="A14" s="7">
        <v>6</v>
      </c>
      <c r="B14" s="13" t="s">
        <v>44</v>
      </c>
      <c r="C14" s="9" t="s">
        <v>43</v>
      </c>
      <c r="D14" s="47" t="s">
        <v>129</v>
      </c>
      <c r="E14" s="19">
        <v>120000</v>
      </c>
      <c r="F14" s="11">
        <v>48000</v>
      </c>
      <c r="G14" s="11">
        <v>48000</v>
      </c>
      <c r="H14" s="40">
        <v>120000</v>
      </c>
      <c r="I14" s="40"/>
      <c r="J14" s="40">
        <f t="shared" si="0"/>
        <v>120000</v>
      </c>
      <c r="K14" s="12" t="s">
        <v>215</v>
      </c>
      <c r="L14" s="41" t="s">
        <v>42</v>
      </c>
      <c r="N14" s="1"/>
    </row>
    <row r="15" spans="1:14" ht="18.75" x14ac:dyDescent="0.25">
      <c r="A15" s="7">
        <v>7</v>
      </c>
      <c r="B15" s="13" t="s">
        <v>47</v>
      </c>
      <c r="C15" s="9" t="s">
        <v>48</v>
      </c>
      <c r="D15" s="47" t="s">
        <v>130</v>
      </c>
      <c r="E15" s="19">
        <v>80000</v>
      </c>
      <c r="F15" s="49"/>
      <c r="G15" s="49"/>
      <c r="H15" s="50"/>
      <c r="I15" s="49"/>
      <c r="J15" s="40">
        <f t="shared" si="0"/>
        <v>0</v>
      </c>
      <c r="K15" s="51"/>
      <c r="L15" s="41"/>
    </row>
    <row r="16" spans="1:14" ht="18.75" x14ac:dyDescent="0.25">
      <c r="A16" s="17"/>
      <c r="B16" s="17"/>
      <c r="C16" s="9" t="s">
        <v>33</v>
      </c>
      <c r="D16" s="17"/>
      <c r="E16" s="19">
        <v>150000</v>
      </c>
      <c r="F16" s="17"/>
      <c r="G16" s="17"/>
      <c r="H16" s="17"/>
      <c r="I16" s="17"/>
      <c r="J16" s="40">
        <f t="shared" si="0"/>
        <v>0</v>
      </c>
      <c r="K16" s="17"/>
      <c r="L16" s="17"/>
      <c r="M16" s="1"/>
      <c r="N16" s="1"/>
    </row>
    <row r="17" spans="1:14" ht="18.75" x14ac:dyDescent="0.25">
      <c r="A17" s="7">
        <v>9</v>
      </c>
      <c r="B17" s="13" t="s">
        <v>38</v>
      </c>
      <c r="C17" s="9" t="s">
        <v>36</v>
      </c>
      <c r="D17" s="47" t="s">
        <v>132</v>
      </c>
      <c r="E17" s="19">
        <v>120000</v>
      </c>
      <c r="F17" s="11"/>
      <c r="G17" s="11"/>
      <c r="H17" s="40">
        <v>120000</v>
      </c>
      <c r="I17" s="40"/>
      <c r="J17" s="40">
        <f>SUM(H17:I17)</f>
        <v>120000</v>
      </c>
      <c r="K17" s="12" t="s">
        <v>217</v>
      </c>
      <c r="L17" s="41" t="s">
        <v>42</v>
      </c>
      <c r="N17" s="1"/>
    </row>
    <row r="18" spans="1:14" ht="16.5" customHeight="1" x14ac:dyDescent="0.25">
      <c r="A18" s="71" t="s">
        <v>13</v>
      </c>
      <c r="B18" s="72"/>
      <c r="C18" s="72"/>
      <c r="D18" s="73"/>
      <c r="E18" s="14">
        <f t="shared" ref="E18:G18" si="1">SUM(E8:E17)</f>
        <v>1140000</v>
      </c>
      <c r="F18" s="14">
        <f t="shared" si="1"/>
        <v>978000</v>
      </c>
      <c r="G18" s="14">
        <f t="shared" si="1"/>
        <v>368000</v>
      </c>
      <c r="H18" s="14">
        <f>SUM(H8:H17)</f>
        <v>760000</v>
      </c>
      <c r="I18" s="14">
        <f t="shared" ref="I18:J18" si="2">SUM(I8:I17)</f>
        <v>170000</v>
      </c>
      <c r="J18" s="40">
        <f t="shared" si="2"/>
        <v>930000</v>
      </c>
      <c r="K18" s="12" t="s">
        <v>218</v>
      </c>
      <c r="L18" s="39" t="s">
        <v>46</v>
      </c>
      <c r="N18" s="1"/>
    </row>
    <row r="19" spans="1:14" ht="14.25" customHeight="1" x14ac:dyDescent="0.25">
      <c r="A19" s="79" t="s">
        <v>14</v>
      </c>
      <c r="B19" s="80"/>
      <c r="C19" s="80"/>
      <c r="D19" s="80"/>
      <c r="E19" s="80"/>
      <c r="F19" s="80"/>
      <c r="G19" s="80"/>
      <c r="H19" s="80"/>
      <c r="I19" s="81"/>
      <c r="J19" s="40">
        <f>-J18*0.1</f>
        <v>-93000</v>
      </c>
    </row>
    <row r="20" spans="1:14" ht="13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54">
        <f>SUM(J18:J19)</f>
        <v>837000</v>
      </c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47" t="s">
        <v>131</v>
      </c>
      <c r="E28" s="103">
        <v>1179000</v>
      </c>
      <c r="F28" s="104"/>
      <c r="G28" s="53">
        <v>279000</v>
      </c>
      <c r="H28" s="105" t="s">
        <v>202</v>
      </c>
      <c r="I28" s="106"/>
      <c r="J28" s="106"/>
      <c r="K28" s="106"/>
      <c r="L28" s="107"/>
    </row>
  </sheetData>
  <mergeCells count="14">
    <mergeCell ref="A19:I19"/>
    <mergeCell ref="C3:D3"/>
    <mergeCell ref="A4:L4"/>
    <mergeCell ref="A5:L5"/>
    <mergeCell ref="A6:L6"/>
    <mergeCell ref="A18:D18"/>
    <mergeCell ref="A26:L26"/>
    <mergeCell ref="E28:F28"/>
    <mergeCell ref="H28:L28"/>
    <mergeCell ref="A20:I20"/>
    <mergeCell ref="A21:H21"/>
    <mergeCell ref="A22:I22"/>
    <mergeCell ref="A23:C23"/>
    <mergeCell ref="H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zoomScaleNormal="100" workbookViewId="0">
      <selection activeCell="L22" sqref="L22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219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220</v>
      </c>
      <c r="L8" s="41" t="s">
        <v>42</v>
      </c>
    </row>
    <row r="9" spans="1:14" ht="18.75" x14ac:dyDescent="0.25">
      <c r="A9" s="7"/>
      <c r="B9" s="10" t="s">
        <v>205</v>
      </c>
      <c r="C9" s="9" t="s">
        <v>208</v>
      </c>
      <c r="D9" s="47" t="s">
        <v>206</v>
      </c>
      <c r="E9" s="19">
        <v>150000</v>
      </c>
      <c r="F9" s="11"/>
      <c r="G9" s="17"/>
      <c r="H9" s="40">
        <v>130000</v>
      </c>
      <c r="I9" s="11"/>
      <c r="J9" s="40">
        <f t="shared" si="0"/>
        <v>130000</v>
      </c>
      <c r="K9" s="12" t="s">
        <v>221</v>
      </c>
      <c r="L9" s="41" t="s">
        <v>42</v>
      </c>
    </row>
    <row r="10" spans="1:14" ht="18.75" x14ac:dyDescent="0.25">
      <c r="A10" s="7">
        <v>2</v>
      </c>
      <c r="B10" s="8" t="s">
        <v>28</v>
      </c>
      <c r="C10" s="9" t="s">
        <v>29</v>
      </c>
      <c r="D10" s="47" t="s">
        <v>125</v>
      </c>
      <c r="E10" s="11">
        <v>90000</v>
      </c>
      <c r="F10" s="49">
        <v>18000</v>
      </c>
      <c r="G10" s="49">
        <v>18000</v>
      </c>
      <c r="H10" s="40">
        <v>90000</v>
      </c>
      <c r="I10" s="49"/>
      <c r="J10" s="40">
        <f t="shared" si="0"/>
        <v>90000</v>
      </c>
      <c r="K10" s="51" t="s">
        <v>225</v>
      </c>
      <c r="L10" s="41" t="s">
        <v>42</v>
      </c>
    </row>
    <row r="11" spans="1:14" ht="18.75" x14ac:dyDescent="0.25">
      <c r="A11" s="7">
        <v>3</v>
      </c>
      <c r="B11" s="21" t="s">
        <v>24</v>
      </c>
      <c r="C11" s="9" t="s">
        <v>25</v>
      </c>
      <c r="D11" s="47" t="s">
        <v>127</v>
      </c>
      <c r="E11" s="11">
        <v>90000</v>
      </c>
      <c r="F11" s="49">
        <v>835000</v>
      </c>
      <c r="G11" s="53">
        <v>225000</v>
      </c>
      <c r="H11" s="50">
        <v>90000</v>
      </c>
      <c r="I11" s="49"/>
      <c r="J11" s="40">
        <f t="shared" si="0"/>
        <v>90000</v>
      </c>
      <c r="K11" s="51" t="s">
        <v>222</v>
      </c>
      <c r="L11" s="41" t="s">
        <v>42</v>
      </c>
      <c r="M11" s="1"/>
      <c r="N11" s="1"/>
    </row>
    <row r="12" spans="1:14" ht="18.75" x14ac:dyDescent="0.25">
      <c r="A12" s="7">
        <v>4</v>
      </c>
      <c r="B12" s="10" t="s">
        <v>74</v>
      </c>
      <c r="C12" s="9" t="s">
        <v>54</v>
      </c>
      <c r="D12" s="47" t="s">
        <v>126</v>
      </c>
      <c r="E12" s="19">
        <v>130000</v>
      </c>
      <c r="F12" s="11">
        <v>65000</v>
      </c>
      <c r="G12" s="11">
        <v>65000</v>
      </c>
      <c r="H12" s="40">
        <v>130000</v>
      </c>
      <c r="I12" s="11"/>
      <c r="J12" s="40">
        <f t="shared" si="0"/>
        <v>130000</v>
      </c>
      <c r="K12" s="12" t="s">
        <v>221</v>
      </c>
      <c r="L12" s="41" t="s">
        <v>42</v>
      </c>
      <c r="M12" s="1"/>
      <c r="N12" s="1"/>
    </row>
    <row r="13" spans="1:14" ht="18.75" x14ac:dyDescent="0.25">
      <c r="A13" s="7">
        <v>5</v>
      </c>
      <c r="B13" s="10" t="s">
        <v>70</v>
      </c>
      <c r="C13" s="9" t="s">
        <v>31</v>
      </c>
      <c r="D13" s="47" t="s">
        <v>128</v>
      </c>
      <c r="E13" s="19">
        <v>120000</v>
      </c>
      <c r="F13" s="11">
        <v>12000</v>
      </c>
      <c r="G13" s="11">
        <v>12000</v>
      </c>
      <c r="H13" s="40">
        <v>120000</v>
      </c>
      <c r="I13" s="40"/>
      <c r="J13" s="40">
        <f t="shared" si="0"/>
        <v>120000</v>
      </c>
      <c r="K13" s="12" t="s">
        <v>220</v>
      </c>
      <c r="L13" s="41" t="s">
        <v>42</v>
      </c>
      <c r="N13" s="1"/>
    </row>
    <row r="14" spans="1:14" ht="18.75" x14ac:dyDescent="0.25">
      <c r="A14" s="7">
        <v>6</v>
      </c>
      <c r="B14" s="13" t="s">
        <v>44</v>
      </c>
      <c r="C14" s="9" t="s">
        <v>43</v>
      </c>
      <c r="D14" s="47" t="s">
        <v>129</v>
      </c>
      <c r="E14" s="19">
        <v>120000</v>
      </c>
      <c r="F14" s="11">
        <v>48000</v>
      </c>
      <c r="G14" s="11">
        <v>48000</v>
      </c>
      <c r="H14" s="40">
        <v>120000</v>
      </c>
      <c r="I14" s="40"/>
      <c r="J14" s="40">
        <f t="shared" si="0"/>
        <v>120000</v>
      </c>
      <c r="K14" s="12" t="s">
        <v>226</v>
      </c>
      <c r="L14" s="41" t="s">
        <v>42</v>
      </c>
      <c r="N14" s="1"/>
    </row>
    <row r="15" spans="1:14" ht="18.75" x14ac:dyDescent="0.25">
      <c r="A15" s="7">
        <v>7</v>
      </c>
      <c r="B15" s="13" t="s">
        <v>47</v>
      </c>
      <c r="C15" s="9" t="s">
        <v>48</v>
      </c>
      <c r="D15" s="47" t="s">
        <v>130</v>
      </c>
      <c r="E15" s="19">
        <v>80000</v>
      </c>
      <c r="F15" s="49"/>
      <c r="G15" s="49"/>
      <c r="H15" s="50"/>
      <c r="I15" s="49">
        <v>80000</v>
      </c>
      <c r="J15" s="40">
        <f t="shared" si="0"/>
        <v>80000</v>
      </c>
      <c r="K15" s="51"/>
      <c r="L15" s="41" t="s">
        <v>223</v>
      </c>
    </row>
    <row r="16" spans="1:14" ht="18.75" x14ac:dyDescent="0.25">
      <c r="A16" s="17"/>
      <c r="B16" s="17"/>
      <c r="C16" s="9" t="s">
        <v>33</v>
      </c>
      <c r="D16" s="17"/>
      <c r="E16" s="19">
        <v>150000</v>
      </c>
      <c r="F16" s="17"/>
      <c r="G16" s="17"/>
      <c r="H16" s="17"/>
      <c r="I16" s="17"/>
      <c r="J16" s="40">
        <f t="shared" si="0"/>
        <v>0</v>
      </c>
      <c r="K16" s="17"/>
      <c r="L16" s="17"/>
      <c r="M16" s="1"/>
      <c r="N16" s="1"/>
    </row>
    <row r="17" spans="1:14" ht="18.75" x14ac:dyDescent="0.25">
      <c r="A17" s="7">
        <v>9</v>
      </c>
      <c r="B17" s="13" t="s">
        <v>38</v>
      </c>
      <c r="C17" s="9" t="s">
        <v>36</v>
      </c>
      <c r="D17" s="47" t="s">
        <v>132</v>
      </c>
      <c r="E17" s="19">
        <v>120000</v>
      </c>
      <c r="F17" s="11"/>
      <c r="G17" s="11"/>
      <c r="H17" s="40">
        <v>120000</v>
      </c>
      <c r="I17" s="40"/>
      <c r="J17" s="40">
        <f>SUM(H17:I17)</f>
        <v>120000</v>
      </c>
      <c r="K17" s="12" t="s">
        <v>224</v>
      </c>
      <c r="L17" s="41" t="s">
        <v>42</v>
      </c>
      <c r="N17" s="1"/>
    </row>
    <row r="18" spans="1:14" ht="16.5" customHeight="1" x14ac:dyDescent="0.25">
      <c r="A18" s="71" t="s">
        <v>13</v>
      </c>
      <c r="B18" s="72"/>
      <c r="C18" s="72"/>
      <c r="D18" s="73"/>
      <c r="E18" s="66">
        <f t="shared" ref="E18:G18" si="1">SUM(E8:E17)</f>
        <v>1140000</v>
      </c>
      <c r="F18" s="14">
        <f t="shared" si="1"/>
        <v>978000</v>
      </c>
      <c r="G18" s="14">
        <f t="shared" si="1"/>
        <v>368000</v>
      </c>
      <c r="H18" s="14">
        <f>SUM(H8:H17)</f>
        <v>890000</v>
      </c>
      <c r="I18" s="14">
        <f t="shared" ref="I18:J18" si="2">SUM(I8:I17)</f>
        <v>80000</v>
      </c>
      <c r="J18" s="40">
        <f t="shared" si="2"/>
        <v>970000</v>
      </c>
      <c r="K18" s="12" t="s">
        <v>227</v>
      </c>
      <c r="L18" s="39"/>
      <c r="N18" s="1"/>
    </row>
    <row r="19" spans="1:14" ht="14.25" customHeight="1" x14ac:dyDescent="0.25">
      <c r="A19" s="79" t="s">
        <v>14</v>
      </c>
      <c r="B19" s="80"/>
      <c r="C19" s="80"/>
      <c r="D19" s="80"/>
      <c r="E19" s="80"/>
      <c r="F19" s="80"/>
      <c r="G19" s="80"/>
      <c r="H19" s="80"/>
      <c r="I19" s="81"/>
      <c r="J19" s="40">
        <f>-J18*0.1</f>
        <v>-97000</v>
      </c>
    </row>
    <row r="20" spans="1:14" ht="13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54">
        <f>SUM(J18:J19)</f>
        <v>873000</v>
      </c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47" t="s">
        <v>131</v>
      </c>
      <c r="E28" s="103">
        <v>1179000</v>
      </c>
      <c r="F28" s="104"/>
      <c r="G28" s="53">
        <v>279000</v>
      </c>
      <c r="H28" s="105" t="s">
        <v>202</v>
      </c>
      <c r="I28" s="106"/>
      <c r="J28" s="106"/>
      <c r="K28" s="106"/>
      <c r="L28" s="107"/>
    </row>
  </sheetData>
  <mergeCells count="14">
    <mergeCell ref="A19:I19"/>
    <mergeCell ref="C3:D3"/>
    <mergeCell ref="A4:L4"/>
    <mergeCell ref="A5:L5"/>
    <mergeCell ref="A6:L6"/>
    <mergeCell ref="A18:D18"/>
    <mergeCell ref="E28:F28"/>
    <mergeCell ref="H28:L28"/>
    <mergeCell ref="A20:I20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78" zoomScaleNormal="178" workbookViewId="0">
      <selection activeCell="D8" sqref="D8"/>
    </sheetView>
  </sheetViews>
  <sheetFormatPr baseColWidth="10" defaultRowHeight="15" x14ac:dyDescent="0.25"/>
  <cols>
    <col min="1" max="1" width="3" customWidth="1"/>
    <col min="2" max="2" width="27.855468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5" customWidth="1"/>
    <col min="8" max="8" width="11.42578125" customWidth="1"/>
  </cols>
  <sheetData>
    <row r="1" spans="1:10" ht="15.75" x14ac:dyDescent="0.25">
      <c r="A1" s="15" t="s">
        <v>15</v>
      </c>
      <c r="E1" s="16" t="s">
        <v>16</v>
      </c>
      <c r="F1" s="16"/>
      <c r="G1" s="16"/>
    </row>
    <row r="2" spans="1:10" ht="15.75" x14ac:dyDescent="0.25">
      <c r="A2" s="15" t="s">
        <v>17</v>
      </c>
      <c r="E2" s="16" t="s">
        <v>18</v>
      </c>
      <c r="F2" s="16"/>
      <c r="G2" s="16"/>
    </row>
    <row r="3" spans="1:10" x14ac:dyDescent="0.25">
      <c r="A3" s="15" t="s">
        <v>20</v>
      </c>
      <c r="C3" s="67" t="s">
        <v>21</v>
      </c>
      <c r="D3" s="67"/>
      <c r="E3" t="s">
        <v>22</v>
      </c>
    </row>
    <row r="4" spans="1:10" ht="27.75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</row>
    <row r="5" spans="1:10" ht="35.25" customHeight="1" x14ac:dyDescent="0.5">
      <c r="A5" s="69" t="s">
        <v>68</v>
      </c>
      <c r="B5" s="69"/>
      <c r="C5" s="69"/>
      <c r="D5" s="69"/>
      <c r="E5" s="69"/>
      <c r="F5" s="69"/>
      <c r="G5" s="69"/>
      <c r="H5" s="69"/>
    </row>
    <row r="6" spans="1:10" ht="15.75" x14ac:dyDescent="0.25">
      <c r="A6" s="2" t="s">
        <v>1</v>
      </c>
      <c r="B6" s="3" t="s">
        <v>2</v>
      </c>
      <c r="C6" s="4" t="s">
        <v>3</v>
      </c>
      <c r="D6" s="3" t="s">
        <v>4</v>
      </c>
      <c r="E6" s="3" t="s">
        <v>5</v>
      </c>
      <c r="F6" s="32" t="s">
        <v>85</v>
      </c>
      <c r="G6" s="3" t="s">
        <v>86</v>
      </c>
      <c r="H6" s="32" t="s">
        <v>79</v>
      </c>
    </row>
    <row r="7" spans="1:10" ht="13.5" customHeight="1" x14ac:dyDescent="0.25">
      <c r="A7" s="7">
        <v>1</v>
      </c>
      <c r="B7" s="8" t="s">
        <v>28</v>
      </c>
      <c r="C7" s="9" t="s">
        <v>29</v>
      </c>
      <c r="D7" s="17" t="s">
        <v>30</v>
      </c>
      <c r="E7" s="11">
        <v>90000</v>
      </c>
      <c r="F7" s="11">
        <f>E7*12</f>
        <v>1080000</v>
      </c>
      <c r="G7" s="29">
        <v>4</v>
      </c>
      <c r="H7" s="11" t="s">
        <v>81</v>
      </c>
    </row>
    <row r="8" spans="1:10" ht="12.75" customHeight="1" x14ac:dyDescent="0.25">
      <c r="A8" s="7">
        <v>2</v>
      </c>
      <c r="B8" s="8" t="s">
        <v>62</v>
      </c>
      <c r="C8" s="9" t="s">
        <v>66</v>
      </c>
      <c r="D8" s="18" t="s">
        <v>89</v>
      </c>
      <c r="E8" s="11">
        <v>90000</v>
      </c>
      <c r="F8" s="11">
        <f t="shared" ref="F8:F13" si="0">E8*12</f>
        <v>1080000</v>
      </c>
      <c r="G8" s="29">
        <v>4</v>
      </c>
      <c r="H8" s="11" t="s">
        <v>67</v>
      </c>
    </row>
    <row r="9" spans="1:10" ht="12" customHeight="1" x14ac:dyDescent="0.25">
      <c r="A9" s="7">
        <v>3</v>
      </c>
      <c r="B9" s="13" t="s">
        <v>37</v>
      </c>
      <c r="C9" s="9" t="s">
        <v>31</v>
      </c>
      <c r="D9" s="18" t="s">
        <v>32</v>
      </c>
      <c r="E9" s="19">
        <v>120000</v>
      </c>
      <c r="F9" s="11">
        <f t="shared" si="0"/>
        <v>1440000</v>
      </c>
      <c r="G9" s="29">
        <v>4</v>
      </c>
      <c r="H9" s="11" t="s">
        <v>81</v>
      </c>
    </row>
    <row r="10" spans="1:10" ht="13.5" customHeight="1" x14ac:dyDescent="0.25">
      <c r="A10" s="7">
        <v>4</v>
      </c>
      <c r="B10" s="13" t="s">
        <v>44</v>
      </c>
      <c r="C10" s="9" t="s">
        <v>43</v>
      </c>
      <c r="D10" s="18" t="s">
        <v>45</v>
      </c>
      <c r="E10" s="19">
        <v>120000</v>
      </c>
      <c r="F10" s="11">
        <f t="shared" si="0"/>
        <v>1440000</v>
      </c>
      <c r="G10" s="29">
        <v>4</v>
      </c>
      <c r="H10" s="11" t="s">
        <v>81</v>
      </c>
    </row>
    <row r="11" spans="1:10" ht="13.5" customHeight="1" x14ac:dyDescent="0.25">
      <c r="A11" s="7">
        <v>5</v>
      </c>
      <c r="B11" s="10" t="s">
        <v>34</v>
      </c>
      <c r="C11" s="9" t="s">
        <v>33</v>
      </c>
      <c r="D11" s="18" t="s">
        <v>35</v>
      </c>
      <c r="E11" s="11">
        <v>90000</v>
      </c>
      <c r="F11" s="11">
        <f t="shared" si="0"/>
        <v>1080000</v>
      </c>
      <c r="G11" s="29">
        <v>4</v>
      </c>
      <c r="H11" s="11" t="s">
        <v>81</v>
      </c>
    </row>
    <row r="12" spans="1:10" ht="13.5" customHeight="1" x14ac:dyDescent="0.25">
      <c r="A12" s="7">
        <v>6</v>
      </c>
      <c r="B12" s="13" t="s">
        <v>38</v>
      </c>
      <c r="C12" s="9" t="s">
        <v>36</v>
      </c>
      <c r="D12" s="18" t="s">
        <v>39</v>
      </c>
      <c r="E12" s="19">
        <v>120000</v>
      </c>
      <c r="F12" s="11">
        <f t="shared" si="0"/>
        <v>1440000</v>
      </c>
      <c r="G12" s="29">
        <v>4</v>
      </c>
      <c r="H12" s="11" t="s">
        <v>81</v>
      </c>
      <c r="J12" s="1"/>
    </row>
    <row r="13" spans="1:10" ht="15.75" x14ac:dyDescent="0.25">
      <c r="A13" s="33">
        <v>7</v>
      </c>
      <c r="B13" s="10" t="s">
        <v>87</v>
      </c>
      <c r="C13" s="34" t="s">
        <v>88</v>
      </c>
      <c r="D13" s="36">
        <v>47829457</v>
      </c>
      <c r="E13" s="31">
        <v>20000</v>
      </c>
      <c r="F13" s="11">
        <f t="shared" si="0"/>
        <v>240000</v>
      </c>
      <c r="G13" s="29">
        <v>1</v>
      </c>
      <c r="H13" s="11" t="s">
        <v>81</v>
      </c>
      <c r="J13" s="1"/>
    </row>
    <row r="14" spans="1:10" ht="14.25" customHeight="1" x14ac:dyDescent="0.25">
      <c r="A14" s="71" t="s">
        <v>13</v>
      </c>
      <c r="B14" s="72"/>
      <c r="C14" s="72"/>
      <c r="D14" s="73"/>
      <c r="E14" s="14">
        <f>SUM(E7:E13)</f>
        <v>650000</v>
      </c>
      <c r="F14" s="25">
        <f>SUM(F7:F13)</f>
        <v>7800000</v>
      </c>
      <c r="G14" s="76"/>
      <c r="H14" s="77"/>
    </row>
    <row r="16" spans="1:10" x14ac:dyDescent="0.25">
      <c r="F16" s="15"/>
    </row>
  </sheetData>
  <mergeCells count="5">
    <mergeCell ref="G14:H14"/>
    <mergeCell ref="C3:D3"/>
    <mergeCell ref="A4:H4"/>
    <mergeCell ref="A5:H5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K16" sqref="K16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90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26</v>
      </c>
      <c r="C8" s="9" t="s">
        <v>27</v>
      </c>
      <c r="D8" s="18" t="s">
        <v>57</v>
      </c>
      <c r="E8" s="11">
        <v>90000</v>
      </c>
      <c r="F8" s="11"/>
      <c r="G8" s="17"/>
      <c r="H8" s="11">
        <v>90000</v>
      </c>
      <c r="I8" s="19"/>
      <c r="J8" s="11">
        <f>SUM(H8:I8)</f>
        <v>90000</v>
      </c>
      <c r="K8" s="12" t="s">
        <v>91</v>
      </c>
      <c r="L8" s="20" t="s">
        <v>42</v>
      </c>
    </row>
    <row r="9" spans="1:14" ht="15.75" x14ac:dyDescent="0.25">
      <c r="A9" s="7">
        <v>2</v>
      </c>
      <c r="B9" s="8" t="s">
        <v>28</v>
      </c>
      <c r="C9" s="9" t="s">
        <v>29</v>
      </c>
      <c r="D9" t="s">
        <v>30</v>
      </c>
      <c r="E9" s="11">
        <v>90000</v>
      </c>
      <c r="F9" s="11">
        <v>90000</v>
      </c>
      <c r="G9" s="11"/>
      <c r="H9" s="11">
        <v>90000</v>
      </c>
      <c r="I9" s="11">
        <v>90000</v>
      </c>
      <c r="J9" s="11">
        <f t="shared" ref="J9:J17" si="0">SUM(H9:I9)</f>
        <v>180000</v>
      </c>
      <c r="K9" s="12" t="s">
        <v>101</v>
      </c>
      <c r="L9" s="20" t="s">
        <v>97</v>
      </c>
    </row>
    <row r="10" spans="1:14" ht="15.75" x14ac:dyDescent="0.25">
      <c r="A10" s="7">
        <v>3</v>
      </c>
      <c r="B10" s="21" t="s">
        <v>24</v>
      </c>
      <c r="C10" s="9" t="s">
        <v>25</v>
      </c>
      <c r="D10" s="18" t="s">
        <v>23</v>
      </c>
      <c r="E10" s="11">
        <v>90000</v>
      </c>
      <c r="F10" s="11">
        <v>367000</v>
      </c>
      <c r="G10" s="31">
        <v>117000</v>
      </c>
      <c r="H10" s="11">
        <v>90000</v>
      </c>
      <c r="I10" s="11">
        <v>90000</v>
      </c>
      <c r="J10" s="11">
        <f t="shared" si="0"/>
        <v>180000</v>
      </c>
      <c r="K10" s="12" t="s">
        <v>98</v>
      </c>
      <c r="L10" s="12" t="s">
        <v>93</v>
      </c>
    </row>
    <row r="11" spans="1:14" ht="15.75" x14ac:dyDescent="0.25">
      <c r="A11" s="7">
        <v>4</v>
      </c>
      <c r="B11" s="10" t="s">
        <v>74</v>
      </c>
      <c r="C11" s="9" t="s">
        <v>54</v>
      </c>
      <c r="D11" s="18" t="s">
        <v>75</v>
      </c>
      <c r="E11" s="19">
        <v>130000</v>
      </c>
      <c r="F11" s="11"/>
      <c r="G11" s="11"/>
      <c r="H11" s="19"/>
      <c r="I11" s="11"/>
      <c r="J11" s="11">
        <f t="shared" si="0"/>
        <v>0</v>
      </c>
      <c r="K11" s="12" t="s">
        <v>166</v>
      </c>
      <c r="L11" s="20" t="s">
        <v>76</v>
      </c>
    </row>
    <row r="12" spans="1:14" ht="15.75" x14ac:dyDescent="0.25">
      <c r="A12" s="7">
        <v>5</v>
      </c>
      <c r="B12" s="10" t="s">
        <v>70</v>
      </c>
      <c r="C12" s="9" t="s">
        <v>31</v>
      </c>
      <c r="D12" s="18" t="s">
        <v>71</v>
      </c>
      <c r="E12" s="19">
        <v>120000</v>
      </c>
      <c r="F12" s="11"/>
      <c r="G12" s="27"/>
      <c r="H12" s="19">
        <v>120000</v>
      </c>
      <c r="I12" s="11"/>
      <c r="J12" s="11">
        <f t="shared" si="0"/>
        <v>120000</v>
      </c>
      <c r="K12" s="12" t="s">
        <v>94</v>
      </c>
      <c r="L12" s="20" t="s">
        <v>42</v>
      </c>
    </row>
    <row r="13" spans="1:14" ht="15.75" x14ac:dyDescent="0.25">
      <c r="A13" s="7">
        <v>6</v>
      </c>
      <c r="B13" s="13" t="s">
        <v>44</v>
      </c>
      <c r="C13" s="9" t="s">
        <v>43</v>
      </c>
      <c r="D13" s="18" t="s">
        <v>45</v>
      </c>
      <c r="E13" s="19">
        <v>120000</v>
      </c>
      <c r="F13" s="11">
        <v>24000</v>
      </c>
      <c r="G13" s="11">
        <v>24000</v>
      </c>
      <c r="H13" s="19">
        <v>120000</v>
      </c>
      <c r="I13" s="19"/>
      <c r="J13" s="11">
        <f t="shared" si="0"/>
        <v>120000</v>
      </c>
      <c r="K13" s="12" t="s">
        <v>96</v>
      </c>
      <c r="L13" s="20" t="s">
        <v>42</v>
      </c>
    </row>
    <row r="14" spans="1:14" ht="15.75" x14ac:dyDescent="0.25">
      <c r="A14" s="7">
        <v>7</v>
      </c>
      <c r="B14" s="13" t="s">
        <v>47</v>
      </c>
      <c r="C14" s="9" t="s">
        <v>48</v>
      </c>
      <c r="D14" s="18" t="s">
        <v>49</v>
      </c>
      <c r="E14" s="19">
        <v>80000</v>
      </c>
      <c r="F14" s="11"/>
      <c r="G14" s="11"/>
      <c r="H14" s="19">
        <v>80000</v>
      </c>
      <c r="I14" s="19"/>
      <c r="J14" s="11">
        <f t="shared" si="0"/>
        <v>80000</v>
      </c>
      <c r="K14" s="12" t="s">
        <v>99</v>
      </c>
      <c r="L14" s="20" t="s">
        <v>42</v>
      </c>
    </row>
    <row r="15" spans="1:14" ht="15.75" x14ac:dyDescent="0.25">
      <c r="A15" s="7">
        <v>8</v>
      </c>
      <c r="B15" s="10" t="s">
        <v>34</v>
      </c>
      <c r="C15" s="9" t="s">
        <v>33</v>
      </c>
      <c r="D15" s="18" t="s">
        <v>35</v>
      </c>
      <c r="E15" s="11">
        <v>90000</v>
      </c>
      <c r="F15" s="11">
        <v>558000</v>
      </c>
      <c r="G15" s="30">
        <v>118000</v>
      </c>
      <c r="H15" s="11"/>
      <c r="I15" s="11"/>
      <c r="J15" s="11">
        <f t="shared" si="0"/>
        <v>0</v>
      </c>
      <c r="K15" s="12"/>
      <c r="L15" s="20"/>
    </row>
    <row r="16" spans="1:14" ht="15.75" x14ac:dyDescent="0.25">
      <c r="A16" s="7">
        <v>9</v>
      </c>
      <c r="B16" s="13" t="s">
        <v>38</v>
      </c>
      <c r="C16" s="9" t="s">
        <v>36</v>
      </c>
      <c r="D16" s="18" t="s">
        <v>39</v>
      </c>
      <c r="E16" s="19">
        <v>120000</v>
      </c>
      <c r="F16" s="11"/>
      <c r="G16" s="11"/>
      <c r="H16" s="19">
        <v>120000</v>
      </c>
      <c r="I16" s="11"/>
      <c r="J16" s="11">
        <f t="shared" si="0"/>
        <v>120000</v>
      </c>
      <c r="K16" s="12" t="s">
        <v>95</v>
      </c>
      <c r="L16" s="20" t="s">
        <v>42</v>
      </c>
      <c r="N16" s="1"/>
    </row>
    <row r="17" spans="1:12" ht="16.5" customHeight="1" x14ac:dyDescent="0.25">
      <c r="A17" s="71" t="s">
        <v>13</v>
      </c>
      <c r="B17" s="72"/>
      <c r="C17" s="72"/>
      <c r="D17" s="73"/>
      <c r="E17" s="14">
        <f t="shared" ref="E17:I17" si="1">SUM(E8:E16)</f>
        <v>930000</v>
      </c>
      <c r="F17" s="14">
        <f t="shared" si="1"/>
        <v>1039000</v>
      </c>
      <c r="G17" s="14">
        <f t="shared" si="1"/>
        <v>259000</v>
      </c>
      <c r="H17" s="14">
        <f t="shared" si="1"/>
        <v>710000</v>
      </c>
      <c r="I17" s="14">
        <f t="shared" si="1"/>
        <v>180000</v>
      </c>
      <c r="J17" s="11">
        <f t="shared" si="0"/>
        <v>890000</v>
      </c>
      <c r="K17" s="12" t="s">
        <v>101</v>
      </c>
      <c r="L17" s="39" t="s">
        <v>104</v>
      </c>
    </row>
    <row r="18" spans="1:12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11">
        <f>-J17*0.1</f>
        <v>-89000</v>
      </c>
    </row>
    <row r="19" spans="1:12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11">
        <f>SUM(J17:J18)</f>
        <v>801000</v>
      </c>
    </row>
    <row r="20" spans="1:12" ht="6.75" customHeight="1" x14ac:dyDescent="0.25">
      <c r="F20" s="1"/>
    </row>
    <row r="21" spans="1:12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</row>
    <row r="22" spans="1:12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</row>
    <row r="23" spans="1:12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2" ht="4.5" customHeight="1" x14ac:dyDescent="0.25">
      <c r="F24" s="1"/>
    </row>
    <row r="25" spans="1:12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2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2" ht="6" customHeight="1" x14ac:dyDescent="0.25"/>
    <row r="28" spans="1:12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2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1" spans="1:12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2" x14ac:dyDescent="0.25">
      <c r="A32" s="37" t="s">
        <v>92</v>
      </c>
      <c r="B32" s="37"/>
      <c r="C32" s="37"/>
      <c r="D32" s="37"/>
      <c r="E32" s="37"/>
      <c r="F32" s="37"/>
      <c r="G32" s="37"/>
      <c r="H32" s="37"/>
    </row>
    <row r="34" spans="1:8" x14ac:dyDescent="0.25">
      <c r="A34" s="78" t="s">
        <v>100</v>
      </c>
      <c r="B34" s="78"/>
      <c r="C34" s="78"/>
      <c r="D34" s="78"/>
      <c r="E34" s="78"/>
      <c r="F34" s="78"/>
      <c r="G34" s="78"/>
      <c r="H34" s="78"/>
    </row>
  </sheetData>
  <mergeCells count="16">
    <mergeCell ref="A34:H34"/>
    <mergeCell ref="A18:I18"/>
    <mergeCell ref="A19:I19"/>
    <mergeCell ref="C3:D3"/>
    <mergeCell ref="A4:L4"/>
    <mergeCell ref="A5:L5"/>
    <mergeCell ref="A6:L6"/>
    <mergeCell ref="A17:D17"/>
    <mergeCell ref="A29:L29"/>
    <mergeCell ref="H31:L31"/>
    <mergeCell ref="A21:H21"/>
    <mergeCell ref="A22:I22"/>
    <mergeCell ref="A23:C23"/>
    <mergeCell ref="H25:L25"/>
    <mergeCell ref="A26:L26"/>
    <mergeCell ref="E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zoomScaleNormal="100" workbookViewId="0">
      <selection activeCell="H36" sqref="H36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102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18" t="s">
        <v>57</v>
      </c>
      <c r="E8" s="11">
        <v>90000</v>
      </c>
      <c r="F8" s="11"/>
      <c r="G8" s="17"/>
      <c r="H8" s="40">
        <v>90000</v>
      </c>
      <c r="I8" s="40"/>
      <c r="J8" s="40">
        <f>SUM(H8:I8)</f>
        <v>90000</v>
      </c>
      <c r="K8" s="12" t="s">
        <v>103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t="s">
        <v>30</v>
      </c>
      <c r="E9" s="11">
        <v>90000</v>
      </c>
      <c r="F9" s="11"/>
      <c r="G9" s="11"/>
      <c r="H9" s="40"/>
      <c r="I9" s="40"/>
      <c r="J9" s="40">
        <f t="shared" ref="J9:J16" si="0">SUM(H9:I9)</f>
        <v>0</v>
      </c>
      <c r="K9" s="12"/>
      <c r="L9" s="41"/>
    </row>
    <row r="10" spans="1:14" ht="18.75" x14ac:dyDescent="0.25">
      <c r="A10" s="7">
        <v>3</v>
      </c>
      <c r="B10" s="21" t="s">
        <v>24</v>
      </c>
      <c r="C10" s="9" t="s">
        <v>25</v>
      </c>
      <c r="D10" s="18" t="s">
        <v>23</v>
      </c>
      <c r="E10" s="11">
        <v>90000</v>
      </c>
      <c r="F10" s="11">
        <v>277000</v>
      </c>
      <c r="G10" s="31">
        <v>117000</v>
      </c>
      <c r="H10" s="40"/>
      <c r="I10" s="40"/>
      <c r="J10" s="40">
        <f t="shared" si="0"/>
        <v>0</v>
      </c>
      <c r="K10" s="12"/>
      <c r="L10" s="42"/>
    </row>
    <row r="11" spans="1:14" ht="18.75" x14ac:dyDescent="0.25">
      <c r="A11" s="7">
        <v>4</v>
      </c>
      <c r="B11" s="10" t="s">
        <v>74</v>
      </c>
      <c r="C11" s="9" t="s">
        <v>54</v>
      </c>
      <c r="D11" s="18" t="s">
        <v>75</v>
      </c>
      <c r="E11" s="19">
        <v>130000</v>
      </c>
      <c r="F11" s="11"/>
      <c r="G11" s="11"/>
      <c r="H11" s="40"/>
      <c r="I11" s="40"/>
      <c r="J11" s="40">
        <f t="shared" si="0"/>
        <v>0</v>
      </c>
      <c r="K11" s="12"/>
      <c r="L11" s="41"/>
    </row>
    <row r="12" spans="1:14" ht="18.75" x14ac:dyDescent="0.25">
      <c r="A12" s="7">
        <v>5</v>
      </c>
      <c r="B12" s="10" t="s">
        <v>70</v>
      </c>
      <c r="C12" s="9" t="s">
        <v>31</v>
      </c>
      <c r="D12" s="18" t="s">
        <v>71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101</v>
      </c>
      <c r="L12" s="41" t="s">
        <v>42</v>
      </c>
    </row>
    <row r="13" spans="1:14" ht="18.75" x14ac:dyDescent="0.25">
      <c r="A13" s="7">
        <v>6</v>
      </c>
      <c r="B13" s="13" t="s">
        <v>44</v>
      </c>
      <c r="C13" s="9" t="s">
        <v>43</v>
      </c>
      <c r="D13" s="18" t="s">
        <v>45</v>
      </c>
      <c r="E13" s="19">
        <v>120000</v>
      </c>
      <c r="F13" s="11">
        <v>36000</v>
      </c>
      <c r="G13" s="11">
        <v>36000</v>
      </c>
      <c r="H13" s="40">
        <v>120000</v>
      </c>
      <c r="I13" s="40"/>
      <c r="J13" s="40">
        <f t="shared" si="0"/>
        <v>120000</v>
      </c>
      <c r="K13" s="12" t="s">
        <v>105</v>
      </c>
      <c r="L13" s="41" t="s">
        <v>42</v>
      </c>
    </row>
    <row r="14" spans="1:14" ht="18.75" x14ac:dyDescent="0.25">
      <c r="A14" s="7">
        <v>7</v>
      </c>
      <c r="B14" s="13" t="s">
        <v>47</v>
      </c>
      <c r="C14" s="9" t="s">
        <v>48</v>
      </c>
      <c r="D14" s="18" t="s">
        <v>49</v>
      </c>
      <c r="E14" s="19">
        <v>80000</v>
      </c>
      <c r="F14" s="11"/>
      <c r="G14" s="11"/>
      <c r="H14" s="40">
        <v>80000</v>
      </c>
      <c r="I14" s="40"/>
      <c r="J14" s="40">
        <f t="shared" si="0"/>
        <v>80000</v>
      </c>
      <c r="K14" s="12" t="s">
        <v>109</v>
      </c>
      <c r="L14" s="41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18" t="s">
        <v>35</v>
      </c>
      <c r="E15" s="11">
        <v>90000</v>
      </c>
      <c r="F15" s="11">
        <v>657000</v>
      </c>
      <c r="G15" s="30">
        <v>127000</v>
      </c>
      <c r="H15" s="40"/>
      <c r="I15" s="40"/>
      <c r="J15" s="40">
        <f t="shared" si="0"/>
        <v>0</v>
      </c>
      <c r="K15" s="12"/>
      <c r="L15" s="41"/>
    </row>
    <row r="16" spans="1:14" ht="18.75" x14ac:dyDescent="0.25">
      <c r="A16" s="7">
        <v>9</v>
      </c>
      <c r="B16" s="13" t="s">
        <v>38</v>
      </c>
      <c r="C16" s="9" t="s">
        <v>36</v>
      </c>
      <c r="D16" s="18" t="s">
        <v>39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106</v>
      </c>
      <c r="L16" s="41" t="s">
        <v>42</v>
      </c>
      <c r="N16" s="1"/>
    </row>
    <row r="17" spans="1:12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970000</v>
      </c>
      <c r="G17" s="14">
        <f t="shared" si="1"/>
        <v>280000</v>
      </c>
      <c r="H17" s="11">
        <f>SUM(H8:H16)</f>
        <v>530000</v>
      </c>
      <c r="I17" s="11">
        <f t="shared" ref="I17:J17" si="2">SUM(I8:I16)</f>
        <v>0</v>
      </c>
      <c r="J17" s="40">
        <f t="shared" si="2"/>
        <v>530000</v>
      </c>
      <c r="K17" s="12" t="s">
        <v>111</v>
      </c>
      <c r="L17" s="39" t="s">
        <v>46</v>
      </c>
    </row>
    <row r="18" spans="1:12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-53000</v>
      </c>
    </row>
    <row r="19" spans="1:12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40">
        <f>J17+J18</f>
        <v>477000</v>
      </c>
    </row>
    <row r="20" spans="1:12" ht="6.75" customHeight="1" x14ac:dyDescent="0.25">
      <c r="F20" s="1"/>
    </row>
    <row r="21" spans="1:12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</row>
    <row r="22" spans="1:12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</row>
    <row r="23" spans="1:12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2" ht="4.5" customHeight="1" x14ac:dyDescent="0.25">
      <c r="F24" s="1"/>
    </row>
    <row r="25" spans="1:12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2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2" ht="6" customHeight="1" x14ac:dyDescent="0.25"/>
    <row r="28" spans="1:12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2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2" ht="6" customHeight="1" x14ac:dyDescent="0.25"/>
    <row r="31" spans="1:12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2" x14ac:dyDescent="0.25">
      <c r="A32" s="38" t="s">
        <v>92</v>
      </c>
      <c r="B32" s="38"/>
      <c r="C32" s="38"/>
      <c r="D32" s="38"/>
      <c r="E32" s="38"/>
      <c r="F32" s="38"/>
      <c r="G32" s="38"/>
      <c r="H32" s="38"/>
    </row>
    <row r="33" spans="1:8" ht="4.5" customHeight="1" x14ac:dyDescent="0.25"/>
    <row r="34" spans="1:8" ht="5.25" customHeight="1" x14ac:dyDescent="0.25"/>
    <row r="35" spans="1:8" x14ac:dyDescent="0.25">
      <c r="A35" s="78" t="s">
        <v>110</v>
      </c>
      <c r="B35" s="78"/>
      <c r="C35" s="78"/>
      <c r="D35" s="78"/>
      <c r="E35" s="78"/>
      <c r="F35" s="78"/>
      <c r="G35" s="78"/>
      <c r="H35" s="78"/>
    </row>
    <row r="36" spans="1:8" x14ac:dyDescent="0.25">
      <c r="H36" s="1"/>
    </row>
  </sheetData>
  <mergeCells count="16">
    <mergeCell ref="A26:L26"/>
    <mergeCell ref="A35:H35"/>
    <mergeCell ref="A18:I18"/>
    <mergeCell ref="C3:D3"/>
    <mergeCell ref="A4:L4"/>
    <mergeCell ref="A5:L5"/>
    <mergeCell ref="A6:L6"/>
    <mergeCell ref="A17:D17"/>
    <mergeCell ref="E28:L28"/>
    <mergeCell ref="A29:L29"/>
    <mergeCell ref="H31:L31"/>
    <mergeCell ref="A19:I19"/>
    <mergeCell ref="A21:H21"/>
    <mergeCell ref="A22:I22"/>
    <mergeCell ref="A23:C23"/>
    <mergeCell ref="H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B9" sqref="B9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107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3">
      <c r="A8" s="7">
        <v>1</v>
      </c>
      <c r="B8" s="8" t="s">
        <v>26</v>
      </c>
      <c r="C8" s="9" t="s">
        <v>27</v>
      </c>
      <c r="D8" s="18" t="s">
        <v>57</v>
      </c>
      <c r="E8" s="11">
        <v>90000</v>
      </c>
      <c r="F8" s="11"/>
      <c r="G8" s="17"/>
      <c r="H8" s="46">
        <v>90000</v>
      </c>
      <c r="I8" s="40"/>
      <c r="J8" s="45">
        <f>SUM(H8:I8)</f>
        <v>90000</v>
      </c>
      <c r="K8" s="12" t="s">
        <v>108</v>
      </c>
      <c r="L8" s="41" t="s">
        <v>42</v>
      </c>
    </row>
    <row r="9" spans="1:14" ht="18.75" x14ac:dyDescent="0.3">
      <c r="A9" s="7">
        <v>2</v>
      </c>
      <c r="B9" s="8" t="s">
        <v>28</v>
      </c>
      <c r="C9" s="9" t="s">
        <v>29</v>
      </c>
      <c r="D9" t="s">
        <v>30</v>
      </c>
      <c r="E9" s="11">
        <v>90000</v>
      </c>
      <c r="F9" s="11">
        <v>90000</v>
      </c>
      <c r="G9" s="11">
        <v>9000</v>
      </c>
      <c r="H9" s="46">
        <v>90000</v>
      </c>
      <c r="I9" s="40"/>
      <c r="J9" s="45">
        <f t="shared" ref="J9:J16" si="0">SUM(H9:I9)</f>
        <v>90000</v>
      </c>
      <c r="K9" s="12" t="s">
        <v>113</v>
      </c>
      <c r="L9" s="41" t="s">
        <v>42</v>
      </c>
    </row>
    <row r="10" spans="1:14" ht="18.75" x14ac:dyDescent="0.3">
      <c r="A10" s="7">
        <v>3</v>
      </c>
      <c r="B10" s="21" t="s">
        <v>24</v>
      </c>
      <c r="C10" s="9" t="s">
        <v>25</v>
      </c>
      <c r="D10" s="18" t="s">
        <v>23</v>
      </c>
      <c r="E10" s="11">
        <v>90000</v>
      </c>
      <c r="F10" s="11">
        <v>376000</v>
      </c>
      <c r="G10" s="31">
        <v>126000</v>
      </c>
      <c r="H10" s="46">
        <v>90000</v>
      </c>
      <c r="I10" s="11">
        <v>90000</v>
      </c>
      <c r="J10" s="45">
        <f t="shared" si="0"/>
        <v>180000</v>
      </c>
      <c r="K10" s="12" t="s">
        <v>114</v>
      </c>
      <c r="L10" s="41" t="s">
        <v>42</v>
      </c>
      <c r="M10" s="1"/>
    </row>
    <row r="11" spans="1:14" ht="18.75" x14ac:dyDescent="0.3">
      <c r="A11" s="7">
        <v>4</v>
      </c>
      <c r="B11" s="10" t="s">
        <v>74</v>
      </c>
      <c r="C11" s="9" t="s">
        <v>54</v>
      </c>
      <c r="D11" s="18" t="s">
        <v>75</v>
      </c>
      <c r="E11" s="19">
        <v>130000</v>
      </c>
      <c r="F11" s="11">
        <v>143000</v>
      </c>
      <c r="G11" s="11">
        <v>13000</v>
      </c>
      <c r="H11" s="46">
        <v>130000</v>
      </c>
      <c r="I11" s="40"/>
      <c r="J11" s="45">
        <f t="shared" si="0"/>
        <v>130000</v>
      </c>
      <c r="K11" s="12" t="s">
        <v>116</v>
      </c>
      <c r="L11" s="41" t="s">
        <v>42</v>
      </c>
      <c r="M11" s="1"/>
    </row>
    <row r="12" spans="1:14" ht="18.75" x14ac:dyDescent="0.3">
      <c r="A12" s="7">
        <v>5</v>
      </c>
      <c r="B12" s="10" t="s">
        <v>70</v>
      </c>
      <c r="C12" s="9" t="s">
        <v>31</v>
      </c>
      <c r="D12" s="18" t="s">
        <v>71</v>
      </c>
      <c r="E12" s="19">
        <v>120000</v>
      </c>
      <c r="F12" s="11"/>
      <c r="G12" s="27"/>
      <c r="H12" s="46">
        <v>120000</v>
      </c>
      <c r="I12" s="40"/>
      <c r="J12" s="45">
        <f t="shared" si="0"/>
        <v>120000</v>
      </c>
      <c r="K12" s="12" t="s">
        <v>114</v>
      </c>
      <c r="L12" s="41" t="s">
        <v>42</v>
      </c>
    </row>
    <row r="13" spans="1:14" ht="18.75" x14ac:dyDescent="0.3">
      <c r="A13" s="7">
        <v>6</v>
      </c>
      <c r="B13" s="13" t="s">
        <v>44</v>
      </c>
      <c r="C13" s="9" t="s">
        <v>43</v>
      </c>
      <c r="D13" s="18" t="s">
        <v>45</v>
      </c>
      <c r="E13" s="19">
        <v>120000</v>
      </c>
      <c r="F13" s="11">
        <v>36000</v>
      </c>
      <c r="G13" s="11">
        <v>36000</v>
      </c>
      <c r="H13" s="46">
        <v>120000</v>
      </c>
      <c r="I13" s="40"/>
      <c r="J13" s="45">
        <f t="shared" si="0"/>
        <v>120000</v>
      </c>
      <c r="K13" s="12" t="s">
        <v>117</v>
      </c>
      <c r="L13" s="41" t="s">
        <v>42</v>
      </c>
    </row>
    <row r="14" spans="1:14" ht="18.75" x14ac:dyDescent="0.3">
      <c r="A14" s="7">
        <v>7</v>
      </c>
      <c r="B14" s="13" t="s">
        <v>47</v>
      </c>
      <c r="C14" s="9" t="s">
        <v>48</v>
      </c>
      <c r="D14" s="18" t="s">
        <v>49</v>
      </c>
      <c r="E14" s="19">
        <v>80000</v>
      </c>
      <c r="F14" s="11"/>
      <c r="G14" s="11"/>
      <c r="H14" s="46">
        <v>80000</v>
      </c>
      <c r="I14" s="40"/>
      <c r="J14" s="45">
        <f t="shared" si="0"/>
        <v>80000</v>
      </c>
      <c r="K14" s="12" t="s">
        <v>119</v>
      </c>
      <c r="L14" s="41" t="s">
        <v>42</v>
      </c>
    </row>
    <row r="15" spans="1:14" ht="18.75" x14ac:dyDescent="0.3">
      <c r="A15" s="7">
        <v>8</v>
      </c>
      <c r="B15" s="10" t="s">
        <v>34</v>
      </c>
      <c r="C15" s="9" t="s">
        <v>33</v>
      </c>
      <c r="D15" s="18" t="s">
        <v>35</v>
      </c>
      <c r="E15" s="11">
        <v>90000</v>
      </c>
      <c r="F15" s="11">
        <v>756000</v>
      </c>
      <c r="G15" s="30">
        <v>136000</v>
      </c>
      <c r="H15" s="46"/>
      <c r="I15" s="40"/>
      <c r="J15" s="45">
        <f t="shared" si="0"/>
        <v>0</v>
      </c>
      <c r="K15" s="12"/>
      <c r="L15" s="41"/>
    </row>
    <row r="16" spans="1:14" ht="18.75" x14ac:dyDescent="0.3">
      <c r="A16" s="7">
        <v>9</v>
      </c>
      <c r="B16" s="13" t="s">
        <v>38</v>
      </c>
      <c r="C16" s="9" t="s">
        <v>36</v>
      </c>
      <c r="D16" s="18" t="s">
        <v>39</v>
      </c>
      <c r="E16" s="19">
        <v>120000</v>
      </c>
      <c r="F16" s="11"/>
      <c r="G16" s="11"/>
      <c r="H16" s="46">
        <v>120000</v>
      </c>
      <c r="I16" s="40"/>
      <c r="J16" s="45">
        <f t="shared" si="0"/>
        <v>120000</v>
      </c>
      <c r="K16" s="12" t="s">
        <v>115</v>
      </c>
      <c r="L16" s="41" t="s">
        <v>42</v>
      </c>
      <c r="N16" s="1"/>
    </row>
    <row r="17" spans="1:12" ht="16.5" customHeight="1" x14ac:dyDescent="0.3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1401000</v>
      </c>
      <c r="G17" s="14">
        <f t="shared" si="1"/>
        <v>320000</v>
      </c>
      <c r="H17" s="46">
        <f>SUM(H8:H16)</f>
        <v>840000</v>
      </c>
      <c r="I17" s="11">
        <f t="shared" ref="I17:J17" si="2">SUM(I8:I16)</f>
        <v>90000</v>
      </c>
      <c r="J17" s="45">
        <f t="shared" si="2"/>
        <v>930000</v>
      </c>
      <c r="K17" s="12" t="s">
        <v>118</v>
      </c>
      <c r="L17" s="39" t="s">
        <v>46</v>
      </c>
    </row>
    <row r="18" spans="1:12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-93000</v>
      </c>
    </row>
    <row r="19" spans="1:12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40">
        <f>J17+J18</f>
        <v>837000</v>
      </c>
    </row>
    <row r="20" spans="1:12" ht="6.75" customHeight="1" x14ac:dyDescent="0.25">
      <c r="F20" s="1"/>
    </row>
    <row r="21" spans="1:12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</row>
    <row r="22" spans="1:12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</row>
    <row r="23" spans="1:12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2" ht="4.5" customHeight="1" x14ac:dyDescent="0.25">
      <c r="F24" s="1"/>
    </row>
    <row r="25" spans="1:12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2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2" ht="6" customHeight="1" x14ac:dyDescent="0.25"/>
    <row r="28" spans="1:12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2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2" ht="6" customHeight="1" x14ac:dyDescent="0.25"/>
    <row r="31" spans="1:12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2" x14ac:dyDescent="0.25">
      <c r="A32" s="43" t="s">
        <v>92</v>
      </c>
      <c r="B32" s="43"/>
      <c r="C32" s="43"/>
      <c r="D32" s="43"/>
      <c r="E32" s="43"/>
      <c r="F32" s="43"/>
      <c r="G32" s="43"/>
      <c r="H32" s="43"/>
    </row>
    <row r="33" spans="1:12" x14ac:dyDescent="0.25">
      <c r="A33" s="78" t="s">
        <v>112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6">
    <mergeCell ref="A18:I18"/>
    <mergeCell ref="C3:D3"/>
    <mergeCell ref="A4:L4"/>
    <mergeCell ref="A5:L5"/>
    <mergeCell ref="A6:L6"/>
    <mergeCell ref="A17:D17"/>
    <mergeCell ref="A33:L33"/>
    <mergeCell ref="E28:L28"/>
    <mergeCell ref="A29:L29"/>
    <mergeCell ref="H31:L31"/>
    <mergeCell ref="A19:I19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" zoomScaleNormal="100" workbookViewId="0">
      <selection activeCell="B11" sqref="B11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120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11"/>
      <c r="J8" s="40">
        <f>SUM(H8:I8)</f>
        <v>90000</v>
      </c>
      <c r="K8" s="12" t="s">
        <v>119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11">
        <v>90000</v>
      </c>
      <c r="G9" s="11">
        <v>9000</v>
      </c>
      <c r="H9" s="40"/>
      <c r="I9" s="11"/>
      <c r="J9" s="40">
        <f t="shared" ref="J9:J11" si="0">H9+I9</f>
        <v>0</v>
      </c>
      <c r="K9" s="12"/>
      <c r="L9" s="41"/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11">
        <v>286000</v>
      </c>
      <c r="G10" s="31">
        <v>126000</v>
      </c>
      <c r="H10" s="40"/>
      <c r="I10" s="11"/>
      <c r="J10" s="40">
        <f t="shared" si="0"/>
        <v>0</v>
      </c>
      <c r="K10" s="12"/>
      <c r="L10" s="41"/>
      <c r="M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156000</v>
      </c>
      <c r="G11" s="11">
        <v>26000</v>
      </c>
      <c r="H11" s="40">
        <v>130000</v>
      </c>
      <c r="I11" s="11"/>
      <c r="J11" s="40">
        <f t="shared" si="0"/>
        <v>130000</v>
      </c>
      <c r="K11" s="12" t="s">
        <v>121</v>
      </c>
      <c r="L11" s="41" t="s">
        <v>42</v>
      </c>
      <c r="M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11"/>
      <c r="J12" s="40">
        <f>H12+I12</f>
        <v>120000</v>
      </c>
      <c r="K12" s="12" t="s">
        <v>118</v>
      </c>
      <c r="L12" s="41" t="s">
        <v>42</v>
      </c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36000</v>
      </c>
      <c r="G13" s="11">
        <v>36000</v>
      </c>
      <c r="H13" s="40">
        <v>120000</v>
      </c>
      <c r="I13" s="11"/>
      <c r="J13" s="40">
        <f t="shared" ref="J13:J16" si="1">H13+I13</f>
        <v>120000</v>
      </c>
      <c r="K13" s="12" t="s">
        <v>123</v>
      </c>
      <c r="L13" s="41" t="s">
        <v>42</v>
      </c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11"/>
      <c r="G14" s="11"/>
      <c r="H14" s="11">
        <v>80000</v>
      </c>
      <c r="I14" s="11"/>
      <c r="J14" s="40">
        <f t="shared" si="1"/>
        <v>80000</v>
      </c>
      <c r="K14" s="12" t="s">
        <v>135</v>
      </c>
      <c r="L14" s="41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11">
        <v>855000</v>
      </c>
      <c r="G15" s="30">
        <v>145000</v>
      </c>
      <c r="H15" s="40"/>
      <c r="I15" s="11"/>
      <c r="J15" s="40">
        <f t="shared" si="1"/>
        <v>0</v>
      </c>
      <c r="K15" s="12"/>
      <c r="L15" s="4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11"/>
      <c r="J16" s="40">
        <f t="shared" si="1"/>
        <v>120000</v>
      </c>
      <c r="K16" s="12" t="s">
        <v>122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2">SUM(E8:E16)</f>
        <v>930000</v>
      </c>
      <c r="F17" s="14">
        <f t="shared" si="2"/>
        <v>1423000</v>
      </c>
      <c r="G17" s="14">
        <f t="shared" si="2"/>
        <v>342000</v>
      </c>
      <c r="H17" s="40">
        <f>SUM(H8:H16)</f>
        <v>660000</v>
      </c>
      <c r="I17" s="11">
        <f t="shared" ref="I17:J17" si="3">SUM(I8:I16)</f>
        <v>0</v>
      </c>
      <c r="J17" s="40">
        <f t="shared" si="3"/>
        <v>660000</v>
      </c>
      <c r="K17" s="12" t="s">
        <v>134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-66000</v>
      </c>
    </row>
    <row r="19" spans="1:14" ht="16.5" customHeight="1" x14ac:dyDescent="0.25">
      <c r="A19" s="93" t="s">
        <v>136</v>
      </c>
      <c r="B19" s="93"/>
      <c r="C19" s="93"/>
      <c r="D19" s="93"/>
      <c r="E19" s="93"/>
      <c r="F19" s="93"/>
      <c r="G19" s="93"/>
      <c r="H19" s="93"/>
      <c r="I19" s="94"/>
      <c r="J19" s="40">
        <v>-500000</v>
      </c>
    </row>
    <row r="20" spans="1:14" ht="16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40">
        <f>SUM(J17:J19)</f>
        <v>94000</v>
      </c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4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4" ht="6" customHeight="1" x14ac:dyDescent="0.25"/>
    <row r="31" spans="1:14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4" x14ac:dyDescent="0.25">
      <c r="A32" s="44" t="s">
        <v>92</v>
      </c>
      <c r="B32" s="44"/>
      <c r="C32" s="44"/>
      <c r="D32" s="44"/>
      <c r="E32" s="44"/>
      <c r="F32" s="44"/>
      <c r="G32" s="44"/>
      <c r="H32" s="44"/>
    </row>
    <row r="33" spans="1:12" x14ac:dyDescent="0.25">
      <c r="A33" s="78" t="s">
        <v>112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7">
    <mergeCell ref="E28:L28"/>
    <mergeCell ref="A29:L29"/>
    <mergeCell ref="H31:L31"/>
    <mergeCell ref="A33:L33"/>
    <mergeCell ref="A20:I20"/>
    <mergeCell ref="A21:H21"/>
    <mergeCell ref="A22:I22"/>
    <mergeCell ref="A23:C23"/>
    <mergeCell ref="H25:L25"/>
    <mergeCell ref="A26:L26"/>
    <mergeCell ref="A19:I19"/>
    <mergeCell ref="A18:I18"/>
    <mergeCell ref="C3:D3"/>
    <mergeCell ref="A4:L4"/>
    <mergeCell ref="A5:L5"/>
    <mergeCell ref="A6:L6"/>
    <mergeCell ref="A17:D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K11" sqref="K11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133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1" si="0">H8+I8</f>
        <v>90000</v>
      </c>
      <c r="K8" s="12" t="s">
        <v>134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198000</v>
      </c>
      <c r="G9" s="49">
        <v>18000</v>
      </c>
      <c r="H9" s="40">
        <v>90000</v>
      </c>
      <c r="I9" s="49">
        <v>90000</v>
      </c>
      <c r="J9" s="40">
        <f t="shared" si="0"/>
        <v>180000</v>
      </c>
      <c r="K9" s="51" t="s">
        <v>140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385000</v>
      </c>
      <c r="G10" s="53">
        <v>135000</v>
      </c>
      <c r="H10" s="50">
        <v>90000</v>
      </c>
      <c r="I10" s="49"/>
      <c r="J10" s="40">
        <f t="shared" si="0"/>
        <v>90000</v>
      </c>
      <c r="K10" s="51" t="s">
        <v>138</v>
      </c>
      <c r="L10" s="52" t="s">
        <v>42</v>
      </c>
      <c r="M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156000</v>
      </c>
      <c r="G11" s="11">
        <v>26000</v>
      </c>
      <c r="H11" s="40">
        <v>130000</v>
      </c>
      <c r="I11" s="11">
        <v>130000</v>
      </c>
      <c r="J11" s="40">
        <f t="shared" si="0"/>
        <v>260000</v>
      </c>
      <c r="K11" s="12" t="s">
        <v>143</v>
      </c>
      <c r="L11" s="52" t="s">
        <v>42</v>
      </c>
      <c r="M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>H12+I12</f>
        <v>120000</v>
      </c>
      <c r="K12" s="12" t="s">
        <v>137</v>
      </c>
      <c r="L12" s="41" t="s">
        <v>42</v>
      </c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36000</v>
      </c>
      <c r="G13" s="11">
        <v>36000</v>
      </c>
      <c r="H13" s="40">
        <v>120000</v>
      </c>
      <c r="I13" s="40"/>
      <c r="J13" s="40">
        <f t="shared" ref="J13:J16" si="1">H13+I13</f>
        <v>120000</v>
      </c>
      <c r="K13" s="12" t="s">
        <v>139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50"/>
      <c r="J14" s="40">
        <f t="shared" si="1"/>
        <v>80000</v>
      </c>
      <c r="K14" s="51" t="s">
        <v>141</v>
      </c>
      <c r="L14" s="41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954000</v>
      </c>
      <c r="G15" s="53">
        <v>154000</v>
      </c>
      <c r="H15" s="49">
        <v>90000</v>
      </c>
      <c r="I15" s="49"/>
      <c r="J15" s="40">
        <f t="shared" si="1"/>
        <v>90000</v>
      </c>
      <c r="K15" s="51" t="s">
        <v>142</v>
      </c>
      <c r="L15" s="41" t="s">
        <v>42</v>
      </c>
      <c r="M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1"/>
        <v>120000</v>
      </c>
      <c r="K16" s="12" t="s">
        <v>138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2">SUM(E8:E16)</f>
        <v>930000</v>
      </c>
      <c r="F17" s="14">
        <f t="shared" si="2"/>
        <v>1729000</v>
      </c>
      <c r="G17" s="14">
        <f t="shared" si="2"/>
        <v>369000</v>
      </c>
      <c r="H17" s="54">
        <f>SUM(H8:H16)</f>
        <v>930000</v>
      </c>
      <c r="I17" s="25">
        <f t="shared" ref="I17" si="3">SUM(I8:I16)</f>
        <v>220000</v>
      </c>
      <c r="J17" s="54">
        <f>SUM(J8:J16)</f>
        <v>1150000</v>
      </c>
      <c r="K17" s="12" t="s">
        <v>144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-115000</v>
      </c>
    </row>
    <row r="19" spans="1:14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54">
        <f>SUM(J17:J18)</f>
        <v>1035000</v>
      </c>
    </row>
    <row r="20" spans="1:14" ht="6.75" customHeight="1" x14ac:dyDescent="0.25">
      <c r="F20" s="1"/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4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4" ht="6" customHeight="1" x14ac:dyDescent="0.25"/>
    <row r="31" spans="1:14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4" x14ac:dyDescent="0.25">
      <c r="A32" s="48" t="s">
        <v>92</v>
      </c>
      <c r="B32" s="48"/>
      <c r="C32" s="48"/>
      <c r="D32" s="48"/>
      <c r="E32" s="48"/>
      <c r="F32" s="48"/>
      <c r="G32" s="48"/>
      <c r="H32" s="48"/>
    </row>
    <row r="33" spans="1:12" x14ac:dyDescent="0.25">
      <c r="A33" s="78" t="s">
        <v>112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6">
    <mergeCell ref="E28:L28"/>
    <mergeCell ref="A29:L29"/>
    <mergeCell ref="H31:L31"/>
    <mergeCell ref="A33:L33"/>
    <mergeCell ref="A19:I19"/>
    <mergeCell ref="A21:H21"/>
    <mergeCell ref="A22:I22"/>
    <mergeCell ref="A23:C23"/>
    <mergeCell ref="H25:L25"/>
    <mergeCell ref="A26:L26"/>
    <mergeCell ref="A18:I18"/>
    <mergeCell ref="C3:D3"/>
    <mergeCell ref="A4:L4"/>
    <mergeCell ref="A5:L5"/>
    <mergeCell ref="A6:L6"/>
    <mergeCell ref="A17:D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H11" sqref="H11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145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146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18000</v>
      </c>
      <c r="G9" s="49">
        <v>18000</v>
      </c>
      <c r="H9" s="40">
        <v>90000</v>
      </c>
      <c r="I9" s="49"/>
      <c r="J9" s="40">
        <f t="shared" si="0"/>
        <v>90000</v>
      </c>
      <c r="K9" s="51" t="s">
        <v>147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385000</v>
      </c>
      <c r="G10" s="53">
        <v>135000</v>
      </c>
      <c r="H10" s="50">
        <v>90000</v>
      </c>
      <c r="I10" s="49"/>
      <c r="J10" s="40">
        <f t="shared" si="0"/>
        <v>90000</v>
      </c>
      <c r="K10" s="51" t="s">
        <v>156</v>
      </c>
      <c r="L10" s="41" t="s">
        <v>42</v>
      </c>
      <c r="M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39000</v>
      </c>
      <c r="G11" s="11">
        <v>39000</v>
      </c>
      <c r="H11" s="40"/>
      <c r="I11" s="11"/>
      <c r="J11" s="40">
        <f t="shared" si="0"/>
        <v>0</v>
      </c>
      <c r="K11" s="12"/>
      <c r="L11" s="52"/>
      <c r="M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148</v>
      </c>
      <c r="L12" s="41" t="s">
        <v>42</v>
      </c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48000</v>
      </c>
      <c r="G13" s="11">
        <v>48000</v>
      </c>
      <c r="H13" s="40">
        <v>120000</v>
      </c>
      <c r="I13" s="40"/>
      <c r="J13" s="40">
        <f t="shared" si="0"/>
        <v>120000</v>
      </c>
      <c r="K13" s="12" t="s">
        <v>149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50"/>
      <c r="J14" s="40">
        <f t="shared" si="0"/>
        <v>80000</v>
      </c>
      <c r="K14" s="51" t="s">
        <v>157</v>
      </c>
      <c r="L14" s="41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954000</v>
      </c>
      <c r="G15" s="53">
        <v>154000</v>
      </c>
      <c r="H15" s="49"/>
      <c r="I15" s="49"/>
      <c r="J15" s="40">
        <f t="shared" si="0"/>
        <v>0</v>
      </c>
      <c r="K15" s="51"/>
      <c r="L15" s="41"/>
      <c r="M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150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1444000</v>
      </c>
      <c r="G17" s="14">
        <f t="shared" si="1"/>
        <v>394000</v>
      </c>
      <c r="H17" s="54">
        <f>SUM(H8:H16)</f>
        <v>710000</v>
      </c>
      <c r="I17" s="54">
        <f t="shared" ref="I17:J17" si="2">SUM(I8:I16)</f>
        <v>0</v>
      </c>
      <c r="J17" s="54">
        <f t="shared" si="2"/>
        <v>710000</v>
      </c>
      <c r="K17" s="12" t="s">
        <v>158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-71000</v>
      </c>
    </row>
    <row r="19" spans="1:14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54">
        <f>SUM(J17:J18)</f>
        <v>639000</v>
      </c>
    </row>
    <row r="20" spans="1:14" ht="13.5" customHeight="1" x14ac:dyDescent="0.25">
      <c r="A20" s="95" t="s">
        <v>151</v>
      </c>
      <c r="B20" s="95"/>
      <c r="C20" s="95"/>
      <c r="D20" s="95"/>
      <c r="E20" s="95"/>
      <c r="F20" s="95"/>
      <c r="G20" s="95"/>
      <c r="H20" s="95"/>
      <c r="I20" s="95"/>
      <c r="J20" s="54">
        <v>-100000</v>
      </c>
    </row>
    <row r="21" spans="1:14" ht="16.5" customHeight="1" x14ac:dyDescent="0.25">
      <c r="A21" s="95" t="s">
        <v>153</v>
      </c>
      <c r="B21" s="95"/>
      <c r="C21" s="95"/>
      <c r="D21" s="95"/>
      <c r="E21" s="95"/>
      <c r="F21" s="95"/>
      <c r="G21" s="95"/>
      <c r="H21" s="95"/>
      <c r="I21" s="95"/>
      <c r="J21" s="54">
        <v>-386000</v>
      </c>
    </row>
    <row r="22" spans="1:14" ht="16.5" customHeight="1" x14ac:dyDescent="0.25">
      <c r="A22" s="96" t="s">
        <v>152</v>
      </c>
      <c r="B22" s="96"/>
      <c r="C22" s="96"/>
      <c r="D22" s="96"/>
      <c r="E22" s="96"/>
      <c r="F22" s="96"/>
      <c r="G22" s="96"/>
      <c r="H22" s="96"/>
      <c r="I22" s="96"/>
      <c r="J22" s="54">
        <f>SUM(J19:J21)</f>
        <v>153000</v>
      </c>
    </row>
    <row r="23" spans="1:14" ht="6.75" customHeight="1" x14ac:dyDescent="0.25">
      <c r="F23" s="1"/>
    </row>
    <row r="24" spans="1:14" x14ac:dyDescent="0.25">
      <c r="A24" s="89" t="s">
        <v>50</v>
      </c>
      <c r="B24" s="89"/>
      <c r="C24" s="89"/>
      <c r="D24" s="89"/>
      <c r="E24" s="89"/>
      <c r="F24" s="89"/>
      <c r="G24" s="89"/>
      <c r="H24" s="89"/>
      <c r="I24" s="22"/>
      <c r="J24" s="1"/>
      <c r="M24" s="1"/>
    </row>
    <row r="25" spans="1:14" x14ac:dyDescent="0.25">
      <c r="A25" s="89" t="s">
        <v>51</v>
      </c>
      <c r="B25" s="89"/>
      <c r="C25" s="89"/>
      <c r="D25" s="89"/>
      <c r="E25" s="89"/>
      <c r="F25" s="89"/>
      <c r="G25" s="89"/>
      <c r="H25" s="89"/>
      <c r="I25" s="89"/>
      <c r="J25" s="1"/>
      <c r="L25" s="1"/>
    </row>
    <row r="26" spans="1:14" x14ac:dyDescent="0.25">
      <c r="A26" s="89" t="s">
        <v>52</v>
      </c>
      <c r="B26" s="89"/>
      <c r="C26" s="89"/>
      <c r="D26" s="23"/>
      <c r="E26" s="23"/>
      <c r="F26" s="26"/>
      <c r="G26" s="23"/>
      <c r="H26" s="26"/>
      <c r="I26" s="24"/>
    </row>
    <row r="27" spans="1:14" ht="4.5" customHeight="1" x14ac:dyDescent="0.25">
      <c r="F27" s="1"/>
    </row>
    <row r="28" spans="1:14" ht="14.25" customHeight="1" x14ac:dyDescent="0.25">
      <c r="A28" s="7">
        <v>4</v>
      </c>
      <c r="B28" s="21" t="s">
        <v>55</v>
      </c>
      <c r="C28" s="9" t="s">
        <v>54</v>
      </c>
      <c r="D28" s="18" t="s">
        <v>56</v>
      </c>
      <c r="E28" s="11">
        <v>90000</v>
      </c>
      <c r="F28" s="11">
        <v>207000</v>
      </c>
      <c r="G28" s="11">
        <v>27000</v>
      </c>
      <c r="H28" s="86" t="s">
        <v>72</v>
      </c>
      <c r="I28" s="87"/>
      <c r="J28" s="87"/>
      <c r="K28" s="87"/>
      <c r="L28" s="88"/>
    </row>
    <row r="29" spans="1:14" ht="13.5" customHeight="1" x14ac:dyDescent="0.25">
      <c r="A29" s="85" t="s">
        <v>73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4" ht="6" customHeight="1" x14ac:dyDescent="0.25"/>
    <row r="31" spans="1:14" ht="6" customHeight="1" x14ac:dyDescent="0.25"/>
    <row r="32" spans="1:14" ht="15.75" x14ac:dyDescent="0.25">
      <c r="A32" s="7">
        <v>4</v>
      </c>
      <c r="B32" s="21" t="s">
        <v>55</v>
      </c>
      <c r="C32" s="9" t="s">
        <v>54</v>
      </c>
      <c r="D32" s="18" t="s">
        <v>56</v>
      </c>
      <c r="E32" s="11">
        <v>90000</v>
      </c>
      <c r="F32" s="11">
        <v>207000</v>
      </c>
      <c r="G32" s="11">
        <v>27000</v>
      </c>
      <c r="H32" s="86" t="s">
        <v>72</v>
      </c>
      <c r="I32" s="87"/>
      <c r="J32" s="87"/>
      <c r="K32" s="87"/>
      <c r="L32" s="88"/>
    </row>
    <row r="33" spans="1:12" x14ac:dyDescent="0.25">
      <c r="A33" s="55" t="s">
        <v>92</v>
      </c>
      <c r="B33" s="55"/>
      <c r="C33" s="55"/>
      <c r="D33" s="55"/>
      <c r="E33" s="55"/>
      <c r="F33" s="55"/>
      <c r="G33" s="55"/>
      <c r="H33" s="55"/>
    </row>
    <row r="34" spans="1:12" x14ac:dyDescent="0.25">
      <c r="A34" s="78" t="s">
        <v>112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</sheetData>
  <mergeCells count="17">
    <mergeCell ref="A18:I18"/>
    <mergeCell ref="C3:D3"/>
    <mergeCell ref="A4:L4"/>
    <mergeCell ref="A5:L5"/>
    <mergeCell ref="A6:L6"/>
    <mergeCell ref="A17:D17"/>
    <mergeCell ref="H32:L32"/>
    <mergeCell ref="A34:L34"/>
    <mergeCell ref="A19:I19"/>
    <mergeCell ref="A24:H24"/>
    <mergeCell ref="A25:I25"/>
    <mergeCell ref="A26:C26"/>
    <mergeCell ref="H28:L28"/>
    <mergeCell ref="A29:L29"/>
    <mergeCell ref="A21:I21"/>
    <mergeCell ref="A20:I20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4" zoomScaleNormal="100" workbookViewId="0">
      <selection activeCell="F14" sqref="F14:G14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5" t="s">
        <v>15</v>
      </c>
      <c r="E1" s="16" t="s">
        <v>16</v>
      </c>
      <c r="G1" t="s">
        <v>53</v>
      </c>
    </row>
    <row r="2" spans="1:14" ht="15.75" x14ac:dyDescent="0.25">
      <c r="A2" s="15" t="s">
        <v>17</v>
      </c>
      <c r="E2" s="16" t="s">
        <v>18</v>
      </c>
      <c r="G2" t="s">
        <v>19</v>
      </c>
    </row>
    <row r="3" spans="1:14" x14ac:dyDescent="0.25">
      <c r="A3" s="15" t="s">
        <v>20</v>
      </c>
      <c r="C3" s="67" t="s">
        <v>21</v>
      </c>
      <c r="D3" s="67"/>
      <c r="E3" t="s">
        <v>22</v>
      </c>
      <c r="J3" s="1"/>
      <c r="L3" s="1"/>
    </row>
    <row r="4" spans="1:14" ht="30" customHeight="1" x14ac:dyDescent="0.35">
      <c r="A4" s="68" t="s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4" ht="31.5" x14ac:dyDescent="0.5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4" ht="25.5" customHeight="1" x14ac:dyDescent="0.35">
      <c r="A6" s="70" t="s">
        <v>154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47" t="s">
        <v>124</v>
      </c>
      <c r="E8" s="11">
        <v>90000</v>
      </c>
      <c r="F8" s="11"/>
      <c r="G8" s="17"/>
      <c r="H8" s="40">
        <v>90000</v>
      </c>
      <c r="I8" s="40"/>
      <c r="J8" s="40">
        <f t="shared" ref="J8:J16" si="0">H8+I8</f>
        <v>90000</v>
      </c>
      <c r="K8" s="12" t="s">
        <v>155</v>
      </c>
      <c r="L8" s="41" t="s">
        <v>42</v>
      </c>
    </row>
    <row r="9" spans="1:14" ht="18.75" x14ac:dyDescent="0.25">
      <c r="A9" s="7">
        <v>2</v>
      </c>
      <c r="B9" s="8" t="s">
        <v>28</v>
      </c>
      <c r="C9" s="9" t="s">
        <v>29</v>
      </c>
      <c r="D9" s="47" t="s">
        <v>125</v>
      </c>
      <c r="E9" s="11">
        <v>90000</v>
      </c>
      <c r="F9" s="49">
        <v>18000</v>
      </c>
      <c r="G9" s="49">
        <v>18000</v>
      </c>
      <c r="H9" s="40">
        <v>90000</v>
      </c>
      <c r="I9" s="49"/>
      <c r="J9" s="40">
        <f t="shared" si="0"/>
        <v>90000</v>
      </c>
      <c r="K9" s="51" t="s">
        <v>160</v>
      </c>
      <c r="L9" s="41" t="s">
        <v>42</v>
      </c>
    </row>
    <row r="10" spans="1:14" ht="18.75" x14ac:dyDescent="0.25">
      <c r="A10" s="7">
        <v>3</v>
      </c>
      <c r="B10" s="21" t="s">
        <v>24</v>
      </c>
      <c r="C10" s="9" t="s">
        <v>25</v>
      </c>
      <c r="D10" s="47" t="s">
        <v>127</v>
      </c>
      <c r="E10" s="11">
        <v>90000</v>
      </c>
      <c r="F10" s="49">
        <v>484000</v>
      </c>
      <c r="G10" s="53">
        <v>144000</v>
      </c>
      <c r="H10" s="50"/>
      <c r="I10" s="49"/>
      <c r="J10" s="40">
        <f t="shared" si="0"/>
        <v>0</v>
      </c>
      <c r="K10" s="51"/>
      <c r="L10" s="52"/>
      <c r="M10" s="1"/>
      <c r="N10" s="1"/>
    </row>
    <row r="11" spans="1:14" ht="18.75" x14ac:dyDescent="0.25">
      <c r="A11" s="7">
        <v>4</v>
      </c>
      <c r="B11" s="10" t="s">
        <v>74</v>
      </c>
      <c r="C11" s="9" t="s">
        <v>54</v>
      </c>
      <c r="D11" s="47" t="s">
        <v>126</v>
      </c>
      <c r="E11" s="19">
        <v>130000</v>
      </c>
      <c r="F11" s="11">
        <v>182000</v>
      </c>
      <c r="G11" s="11">
        <v>52000</v>
      </c>
      <c r="H11" s="11">
        <v>130000</v>
      </c>
      <c r="I11" s="11"/>
      <c r="J11" s="40">
        <f t="shared" si="0"/>
        <v>130000</v>
      </c>
      <c r="K11" s="12" t="s">
        <v>162</v>
      </c>
      <c r="L11" s="52" t="s">
        <v>42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31</v>
      </c>
      <c r="D12" s="47" t="s">
        <v>128</v>
      </c>
      <c r="E12" s="19">
        <v>120000</v>
      </c>
      <c r="F12" s="11"/>
      <c r="G12" s="27"/>
      <c r="H12" s="40">
        <v>120000</v>
      </c>
      <c r="I12" s="40"/>
      <c r="J12" s="40">
        <f t="shared" si="0"/>
        <v>120000</v>
      </c>
      <c r="K12" s="12" t="s">
        <v>159</v>
      </c>
      <c r="L12" s="41" t="s">
        <v>42</v>
      </c>
    </row>
    <row r="13" spans="1:14" ht="18.75" x14ac:dyDescent="0.25">
      <c r="A13" s="7">
        <v>6</v>
      </c>
      <c r="B13" s="13" t="s">
        <v>44</v>
      </c>
      <c r="C13" s="9" t="s">
        <v>43</v>
      </c>
      <c r="D13" s="47" t="s">
        <v>129</v>
      </c>
      <c r="E13" s="19">
        <v>120000</v>
      </c>
      <c r="F13" s="11">
        <v>48000</v>
      </c>
      <c r="G13" s="11">
        <v>48000</v>
      </c>
      <c r="H13" s="40">
        <v>120000</v>
      </c>
      <c r="I13" s="40"/>
      <c r="J13" s="40">
        <f t="shared" si="0"/>
        <v>120000</v>
      </c>
      <c r="K13" s="12" t="s">
        <v>161</v>
      </c>
      <c r="L13" s="41" t="s">
        <v>42</v>
      </c>
      <c r="N13" s="1"/>
    </row>
    <row r="14" spans="1:14" ht="18.75" x14ac:dyDescent="0.25">
      <c r="A14" s="7">
        <v>7</v>
      </c>
      <c r="B14" s="13" t="s">
        <v>47</v>
      </c>
      <c r="C14" s="9" t="s">
        <v>48</v>
      </c>
      <c r="D14" s="47" t="s">
        <v>130</v>
      </c>
      <c r="E14" s="19">
        <v>80000</v>
      </c>
      <c r="F14" s="49"/>
      <c r="G14" s="49"/>
      <c r="H14" s="50">
        <v>80000</v>
      </c>
      <c r="I14" s="49"/>
      <c r="J14" s="40">
        <f t="shared" si="0"/>
        <v>80000</v>
      </c>
      <c r="K14" s="51" t="s">
        <v>163</v>
      </c>
      <c r="L14" s="57" t="s">
        <v>42</v>
      </c>
    </row>
    <row r="15" spans="1:14" ht="18.75" x14ac:dyDescent="0.25">
      <c r="A15" s="7">
        <v>8</v>
      </c>
      <c r="B15" s="10" t="s">
        <v>34</v>
      </c>
      <c r="C15" s="9" t="s">
        <v>33</v>
      </c>
      <c r="D15" s="47" t="s">
        <v>131</v>
      </c>
      <c r="E15" s="11">
        <v>90000</v>
      </c>
      <c r="F15" s="49">
        <v>1053000</v>
      </c>
      <c r="G15" s="53">
        <v>163000</v>
      </c>
      <c r="H15" s="49"/>
      <c r="I15" s="49"/>
      <c r="J15" s="40">
        <f t="shared" si="0"/>
        <v>0</v>
      </c>
      <c r="K15" s="51"/>
      <c r="L15" s="41"/>
      <c r="M15" s="1"/>
      <c r="N15" s="1"/>
    </row>
    <row r="16" spans="1:14" ht="18.75" x14ac:dyDescent="0.25">
      <c r="A16" s="7">
        <v>9</v>
      </c>
      <c r="B16" s="13" t="s">
        <v>38</v>
      </c>
      <c r="C16" s="9" t="s">
        <v>36</v>
      </c>
      <c r="D16" s="47" t="s">
        <v>132</v>
      </c>
      <c r="E16" s="19">
        <v>120000</v>
      </c>
      <c r="F16" s="11"/>
      <c r="G16" s="11"/>
      <c r="H16" s="40">
        <v>120000</v>
      </c>
      <c r="I16" s="40"/>
      <c r="J16" s="40">
        <f t="shared" si="0"/>
        <v>120000</v>
      </c>
      <c r="K16" s="12" t="s">
        <v>161</v>
      </c>
      <c r="L16" s="41" t="s">
        <v>42</v>
      </c>
      <c r="N16" s="1"/>
    </row>
    <row r="17" spans="1:14" ht="16.5" customHeight="1" x14ac:dyDescent="0.25">
      <c r="A17" s="71" t="s">
        <v>13</v>
      </c>
      <c r="B17" s="72"/>
      <c r="C17" s="72"/>
      <c r="D17" s="73"/>
      <c r="E17" s="14">
        <f t="shared" ref="E17:G17" si="1">SUM(E8:E16)</f>
        <v>930000</v>
      </c>
      <c r="F17" s="14">
        <f t="shared" si="1"/>
        <v>1785000</v>
      </c>
      <c r="G17" s="14">
        <f t="shared" si="1"/>
        <v>425000</v>
      </c>
      <c r="H17" s="14">
        <f>SUM(H8:H16)</f>
        <v>750000</v>
      </c>
      <c r="I17" s="14">
        <f t="shared" ref="I17:J17" si="2">SUM(I8:I16)</f>
        <v>0</v>
      </c>
      <c r="J17" s="14">
        <f t="shared" si="2"/>
        <v>750000</v>
      </c>
      <c r="K17" s="12" t="s">
        <v>164</v>
      </c>
      <c r="L17" s="39" t="s">
        <v>46</v>
      </c>
      <c r="N17" s="1"/>
    </row>
    <row r="18" spans="1:14" ht="14.25" customHeight="1" x14ac:dyDescent="0.25">
      <c r="A18" s="79" t="s">
        <v>14</v>
      </c>
      <c r="B18" s="80"/>
      <c r="C18" s="80"/>
      <c r="D18" s="80"/>
      <c r="E18" s="80"/>
      <c r="F18" s="80"/>
      <c r="G18" s="80"/>
      <c r="H18" s="80"/>
      <c r="I18" s="81"/>
      <c r="J18" s="40">
        <f>-J17*0.1</f>
        <v>-75000</v>
      </c>
    </row>
    <row r="19" spans="1:14" ht="13.5" customHeight="1" x14ac:dyDescent="0.25">
      <c r="A19" s="82" t="s">
        <v>41</v>
      </c>
      <c r="B19" s="83"/>
      <c r="C19" s="83"/>
      <c r="D19" s="83"/>
      <c r="E19" s="83"/>
      <c r="F19" s="83"/>
      <c r="G19" s="83"/>
      <c r="H19" s="83"/>
      <c r="I19" s="84"/>
      <c r="J19" s="54">
        <f>SUM(J17:J18)</f>
        <v>675000</v>
      </c>
    </row>
    <row r="20" spans="1:14" ht="6.75" customHeight="1" x14ac:dyDescent="0.25">
      <c r="F20" s="1"/>
    </row>
    <row r="21" spans="1:14" x14ac:dyDescent="0.25">
      <c r="A21" s="89" t="s">
        <v>50</v>
      </c>
      <c r="B21" s="89"/>
      <c r="C21" s="89"/>
      <c r="D21" s="89"/>
      <c r="E21" s="89"/>
      <c r="F21" s="89"/>
      <c r="G21" s="89"/>
      <c r="H21" s="89"/>
      <c r="I21" s="22"/>
      <c r="J21" s="1"/>
      <c r="M21" s="1"/>
    </row>
    <row r="22" spans="1:14" x14ac:dyDescent="0.25">
      <c r="A22" s="89" t="s">
        <v>51</v>
      </c>
      <c r="B22" s="89"/>
      <c r="C22" s="89"/>
      <c r="D22" s="89"/>
      <c r="E22" s="89"/>
      <c r="F22" s="89"/>
      <c r="G22" s="89"/>
      <c r="H22" s="89"/>
      <c r="I22" s="89"/>
      <c r="J22" s="1"/>
      <c r="L22" s="1"/>
    </row>
    <row r="23" spans="1:14" x14ac:dyDescent="0.25">
      <c r="A23" s="89" t="s">
        <v>52</v>
      </c>
      <c r="B23" s="89"/>
      <c r="C23" s="89"/>
      <c r="D23" s="23"/>
      <c r="E23" s="23"/>
      <c r="F23" s="26"/>
      <c r="G23" s="23"/>
      <c r="H23" s="26"/>
      <c r="I23" s="24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21" t="s">
        <v>55</v>
      </c>
      <c r="C25" s="9" t="s">
        <v>54</v>
      </c>
      <c r="D25" s="18" t="s">
        <v>56</v>
      </c>
      <c r="E25" s="11">
        <v>90000</v>
      </c>
      <c r="F25" s="11">
        <v>207000</v>
      </c>
      <c r="G25" s="11">
        <v>27000</v>
      </c>
      <c r="H25" s="86" t="s">
        <v>72</v>
      </c>
      <c r="I25" s="87"/>
      <c r="J25" s="87"/>
      <c r="K25" s="87"/>
      <c r="L25" s="88"/>
    </row>
    <row r="26" spans="1:14" ht="13.5" customHeight="1" x14ac:dyDescent="0.25">
      <c r="A26" s="85" t="s">
        <v>73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</row>
    <row r="27" spans="1:14" ht="6" customHeight="1" x14ac:dyDescent="0.25"/>
    <row r="28" spans="1:14" ht="14.25" customHeight="1" x14ac:dyDescent="0.25">
      <c r="A28" s="7">
        <v>4</v>
      </c>
      <c r="B28" s="10" t="s">
        <v>74</v>
      </c>
      <c r="C28" s="9" t="s">
        <v>54</v>
      </c>
      <c r="D28" s="18" t="s">
        <v>75</v>
      </c>
      <c r="E28" s="90" t="s">
        <v>77</v>
      </c>
      <c r="F28" s="91"/>
      <c r="G28" s="91"/>
      <c r="H28" s="91"/>
      <c r="I28" s="91"/>
      <c r="J28" s="91"/>
      <c r="K28" s="91"/>
      <c r="L28" s="92"/>
    </row>
    <row r="29" spans="1:14" x14ac:dyDescent="0.25">
      <c r="A29" s="85" t="s">
        <v>78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</row>
    <row r="30" spans="1:14" ht="6" customHeight="1" x14ac:dyDescent="0.25"/>
    <row r="31" spans="1:14" ht="15.75" x14ac:dyDescent="0.25">
      <c r="A31" s="7">
        <v>4</v>
      </c>
      <c r="B31" s="21" t="s">
        <v>55</v>
      </c>
      <c r="C31" s="9" t="s">
        <v>54</v>
      </c>
      <c r="D31" s="18" t="s">
        <v>56</v>
      </c>
      <c r="E31" s="11">
        <v>90000</v>
      </c>
      <c r="F31" s="11">
        <v>207000</v>
      </c>
      <c r="G31" s="11">
        <v>27000</v>
      </c>
      <c r="H31" s="86" t="s">
        <v>72</v>
      </c>
      <c r="I31" s="87"/>
      <c r="J31" s="87"/>
      <c r="K31" s="87"/>
      <c r="L31" s="88"/>
    </row>
    <row r="32" spans="1:14" x14ac:dyDescent="0.25">
      <c r="A32" s="56" t="s">
        <v>92</v>
      </c>
      <c r="B32" s="56"/>
      <c r="C32" s="56"/>
      <c r="D32" s="56"/>
      <c r="E32" s="56"/>
      <c r="F32" s="56"/>
      <c r="G32" s="56"/>
      <c r="H32" s="56"/>
    </row>
    <row r="33" spans="1:12" x14ac:dyDescent="0.25">
      <c r="A33" s="78" t="s">
        <v>112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</sheetData>
  <mergeCells count="16">
    <mergeCell ref="A33:L33"/>
    <mergeCell ref="A23:C23"/>
    <mergeCell ref="H25:L25"/>
    <mergeCell ref="A26:L26"/>
    <mergeCell ref="E28:L28"/>
    <mergeCell ref="A29:L29"/>
    <mergeCell ref="H31:L31"/>
    <mergeCell ref="A19:I19"/>
    <mergeCell ref="A21:H21"/>
    <mergeCell ref="A22:I22"/>
    <mergeCell ref="C3:D3"/>
    <mergeCell ref="A4:L4"/>
    <mergeCell ref="A5:L5"/>
    <mergeCell ref="A6:L6"/>
    <mergeCell ref="A17:D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4328</vt:lpstr>
      <vt:lpstr>4329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2021-12-14T14:18:44Z</cp:lastPrinted>
  <dcterms:created xsi:type="dcterms:W3CDTF">2018-08-04T10:52:24Z</dcterms:created>
  <dcterms:modified xsi:type="dcterms:W3CDTF">2021-12-15T08:36:23Z</dcterms:modified>
</cp:coreProperties>
</file>