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SYLLA MASSANDJE\"/>
    </mc:Choice>
  </mc:AlternateContent>
  <bookViews>
    <workbookView xWindow="0" yWindow="0" windowWidth="19200" windowHeight="11595" firstSheet="8" activeTab="12"/>
  </bookViews>
  <sheets>
    <sheet name="COMMISSIONS" sheetId="106" r:id="rId1"/>
    <sheet name="DECEMBRE 2020" sheetId="108" r:id="rId2"/>
    <sheet name="JANVIER 2021" sheetId="109" r:id="rId3"/>
    <sheet name="FEVRIER 2021" sheetId="110" r:id="rId4"/>
    <sheet name="MARS 2021" sheetId="111" r:id="rId5"/>
    <sheet name="AVRIL 2021" sheetId="112" r:id="rId6"/>
    <sheet name="MAI 2021" sheetId="113" r:id="rId7"/>
    <sheet name="JUIN 2021" sheetId="114" r:id="rId8"/>
    <sheet name="JUILLET 2021" sheetId="115" r:id="rId9"/>
    <sheet name="AOUT 2021" sheetId="116" r:id="rId10"/>
    <sheet name="SEPTEMBRE 2021" sheetId="117" r:id="rId11"/>
    <sheet name="OCTOBRE 2021" sheetId="118" r:id="rId12"/>
    <sheet name="NOVEMBRE 2021" sheetId="119" r:id="rId13"/>
  </sheets>
  <calcPr calcId="152511"/>
</workbook>
</file>

<file path=xl/calcChain.xml><?xml version="1.0" encoding="utf-8"?>
<calcChain xmlns="http://schemas.openxmlformats.org/spreadsheetml/2006/main">
  <c r="G27" i="119" l="1"/>
  <c r="G24" i="119"/>
  <c r="G18" i="119"/>
  <c r="G19" i="119" s="1"/>
  <c r="H17" i="119"/>
  <c r="G17" i="119"/>
  <c r="G20" i="119" l="1"/>
  <c r="G25" i="119"/>
  <c r="G24" i="118"/>
  <c r="G18" i="118"/>
  <c r="H17" i="118"/>
  <c r="G17" i="118"/>
  <c r="G19" i="118" s="1"/>
  <c r="G25" i="118" l="1"/>
  <c r="G20" i="118"/>
  <c r="G27" i="117"/>
  <c r="G24" i="117" l="1"/>
  <c r="G18" i="117"/>
  <c r="H17" i="117"/>
  <c r="G17" i="117"/>
  <c r="G19" i="117" l="1"/>
  <c r="G25" i="117"/>
  <c r="G20" i="117"/>
  <c r="G25" i="116"/>
  <c r="G19" i="116"/>
  <c r="H18" i="116"/>
  <c r="G18" i="116"/>
  <c r="G20" i="116" s="1"/>
  <c r="G26" i="116" l="1"/>
  <c r="G21" i="116"/>
  <c r="G28" i="115"/>
  <c r="G26" i="115"/>
  <c r="G25" i="115"/>
  <c r="G19" i="115"/>
  <c r="G20" i="115" s="1"/>
  <c r="H18" i="115"/>
  <c r="G18" i="115"/>
  <c r="G21" i="115" l="1"/>
  <c r="G25" i="114"/>
  <c r="G19" i="114"/>
  <c r="H18" i="114"/>
  <c r="G18" i="114"/>
  <c r="G20" i="114" l="1"/>
  <c r="G26" i="114" s="1"/>
  <c r="G25" i="113"/>
  <c r="G19" i="113"/>
  <c r="H18" i="113"/>
  <c r="G18" i="113"/>
  <c r="G21" i="114" l="1"/>
  <c r="G20" i="113"/>
  <c r="G26" i="113" s="1"/>
  <c r="G25" i="112"/>
  <c r="G19" i="112"/>
  <c r="H18" i="112"/>
  <c r="G18" i="112"/>
  <c r="G20" i="112" s="1"/>
  <c r="G21" i="113" l="1"/>
  <c r="G26" i="112"/>
  <c r="G21" i="112"/>
  <c r="G25" i="111"/>
  <c r="G19" i="111"/>
  <c r="H18" i="111"/>
  <c r="G18" i="111"/>
  <c r="G20" i="111" s="1"/>
  <c r="G26" i="111" l="1"/>
  <c r="G28" i="111" s="1"/>
  <c r="G21" i="111"/>
  <c r="G25" i="110"/>
  <c r="G20" i="110"/>
  <c r="G26" i="110" s="1"/>
  <c r="G28" i="110" s="1"/>
  <c r="G19" i="110"/>
  <c r="H18" i="110"/>
  <c r="G18" i="110"/>
  <c r="G21" i="110" l="1"/>
  <c r="G28" i="109"/>
  <c r="G25" i="109"/>
  <c r="G19" i="109"/>
  <c r="G20" i="109" s="1"/>
  <c r="H18" i="109"/>
  <c r="G18" i="109"/>
  <c r="G21" i="109" l="1"/>
  <c r="G26" i="109"/>
  <c r="G28" i="108"/>
  <c r="G25" i="108"/>
  <c r="G19" i="108"/>
  <c r="H18" i="108"/>
  <c r="G18" i="108"/>
  <c r="G20" i="108" s="1"/>
  <c r="G21" i="108" l="1"/>
  <c r="G26" i="108"/>
  <c r="D23" i="106" l="1"/>
  <c r="D24" i="106" s="1"/>
  <c r="C23" i="106"/>
</calcChain>
</file>

<file path=xl/sharedStrings.xml><?xml version="1.0" encoding="utf-8"?>
<sst xmlns="http://schemas.openxmlformats.org/spreadsheetml/2006/main" count="1099" uniqueCount="131">
  <si>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</si>
  <si>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</si>
  <si>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</si>
  <si>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</si>
  <si>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</si>
  <si>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</si>
  <si>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</si>
  <si>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</si>
  <si>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</si>
  <si>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</si>
  <si>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</si>
  <si>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</si>
  <si>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</si>
  <si>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</si>
  <si>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</si>
  <si>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</si>
  <si>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</si>
  <si>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YAO RICHARD MILAN</t>
  </si>
  <si>
    <t>MDL</t>
  </si>
  <si>
    <t>01 04 20 27</t>
  </si>
  <si>
    <t>B2</t>
  </si>
  <si>
    <t>A3</t>
  </si>
  <si>
    <t>MARINE</t>
  </si>
  <si>
    <t>SCH</t>
  </si>
  <si>
    <t>POLICE</t>
  </si>
  <si>
    <t>A2</t>
  </si>
  <si>
    <t>A4</t>
  </si>
  <si>
    <t>B4</t>
  </si>
  <si>
    <t>GNEPA YROPLO ANDRE</t>
  </si>
  <si>
    <t>41 29  95 20</t>
  </si>
  <si>
    <t>ENTREE</t>
  </si>
  <si>
    <t>B1</t>
  </si>
  <si>
    <t>A1</t>
  </si>
  <si>
    <t>COMPLEMENT</t>
  </si>
  <si>
    <t>ARRIERES</t>
  </si>
  <si>
    <t>08 25 45 73</t>
  </si>
  <si>
    <t>02 56 13 82</t>
  </si>
  <si>
    <t>N° CC: 1428934Q</t>
  </si>
  <si>
    <t>ADJUDANT</t>
  </si>
  <si>
    <t>TOTAL DES LOYERS</t>
  </si>
  <si>
    <t>SEHI BI ZOHI DESIRE</t>
  </si>
  <si>
    <t>DJEDJE GAHOUROU GUY EVARD</t>
  </si>
  <si>
    <t>01 38 67 04</t>
  </si>
  <si>
    <t>RETENUES FISCALES</t>
  </si>
  <si>
    <t>GIBRIL KOKHO MARC ROMUALD</t>
  </si>
  <si>
    <t>SGT /C</t>
  </si>
  <si>
    <t>OUEHI MAKADOU OSCAR PATRICK</t>
  </si>
  <si>
    <t>GR</t>
  </si>
  <si>
    <t>58 43 14 87</t>
  </si>
  <si>
    <t>40 84 12 53</t>
  </si>
  <si>
    <t>SM</t>
  </si>
  <si>
    <t>TOTAL PERCU</t>
  </si>
  <si>
    <t>SYLLA BANGALY CEL. 05 58 83 99 - 42 51 25 03</t>
  </si>
  <si>
    <t>BENEFICIAIRE: SYLLA MASSANDJE : 45 66 85 56</t>
  </si>
  <si>
    <t>41 75 32 46</t>
  </si>
  <si>
    <t>40 57 58 78</t>
  </si>
  <si>
    <t>ABELOT LANDRY SIDOINE</t>
  </si>
  <si>
    <t>WANDA VALERY FABRICE</t>
  </si>
  <si>
    <t>45 58 34 37</t>
  </si>
  <si>
    <t>71 44 23 14</t>
  </si>
  <si>
    <t>MONTANT LOYERS POICIERS VIRES A ECOBANK</t>
  </si>
  <si>
    <t>KOUADIO KOFFI MATHIEU</t>
  </si>
  <si>
    <t>SGT</t>
  </si>
  <si>
    <t>TOTAL BAUX POLICIERS</t>
  </si>
  <si>
    <t>MONTANT VIRE A ECOBANK BAUX FACI</t>
  </si>
  <si>
    <t>TOTAL DES BAUX FACI</t>
  </si>
  <si>
    <t>MONTANT VIRE A ECOBANK BAUX POLICE</t>
  </si>
  <si>
    <t>80 000 F-(90 000 F *12%)= 69200 F</t>
  </si>
  <si>
    <t>COMMISSION BAUX</t>
  </si>
  <si>
    <t>SYLLA FANTA : 45 44 86 71 - FILS MASSANDJE : 49 36 30 84</t>
  </si>
  <si>
    <t>DATE</t>
  </si>
  <si>
    <t>PAIEMENTS</t>
  </si>
  <si>
    <t>COMMISSIONS</t>
  </si>
  <si>
    <t>08/19</t>
  </si>
  <si>
    <t>09/19</t>
  </si>
  <si>
    <t>10/19</t>
  </si>
  <si>
    <t>11/19</t>
  </si>
  <si>
    <t>12/19</t>
  </si>
  <si>
    <t>01/20</t>
  </si>
  <si>
    <t>02/20</t>
  </si>
  <si>
    <t>03/20</t>
  </si>
  <si>
    <t>04/20</t>
  </si>
  <si>
    <t>05/20</t>
  </si>
  <si>
    <t>06/20</t>
  </si>
  <si>
    <t>07/20</t>
  </si>
  <si>
    <t>08/20</t>
  </si>
  <si>
    <t>09/20</t>
  </si>
  <si>
    <t>10/20</t>
  </si>
  <si>
    <t>TOTAUX</t>
  </si>
  <si>
    <t>RESTE A PAYER</t>
  </si>
  <si>
    <t>24/11/2019</t>
  </si>
  <si>
    <t>02/08/2020</t>
  </si>
  <si>
    <t>JANVIER 20</t>
  </si>
  <si>
    <t>26/09/2020</t>
  </si>
  <si>
    <t>14/11/2020</t>
  </si>
  <si>
    <t>COMMISSION CCGIM A PAYER</t>
  </si>
  <si>
    <t>RELEVE MENSUEL DES BAUX : MOIS DE DECEMBRE 2020</t>
  </si>
  <si>
    <t>RELIQUAT DES COMMISSIONS  11/20</t>
  </si>
  <si>
    <t>RELEVE MENSUEL DES BAUX : MOIS DE JANVIER 2021</t>
  </si>
  <si>
    <t>RELIQUAT DES COMMISSIONS  11/20 à 12/20</t>
  </si>
  <si>
    <t>A PAYE 25 000 F LE 16/01/2021 EN ESPECES : COMMISSIONS 11/2020</t>
  </si>
  <si>
    <t>RELEVE MENSUEL DES BAUX : MOIS DE FEVRIER 2021</t>
  </si>
  <si>
    <t>RELIQUAT DES COMMISSIONS  11/20 ; 12/20  à 01/21</t>
  </si>
  <si>
    <t xml:space="preserve">54 000F PAYER PAR MOOV MONEY LE 26/02/2021 COMMISSION DE DECEMBRE ET JANVIER 21  </t>
  </si>
  <si>
    <t>RELEVE MENSUEL DES BAUX : MOIS DE MARS 2021</t>
  </si>
  <si>
    <t>RELIQUAT DES COMMISSIONS 02/21</t>
  </si>
  <si>
    <t>+3 000 (59 000 F )  payés le 29 mars 2021 par MTN</t>
  </si>
  <si>
    <t>RELEVE MENSUEL DES BAUX : MOIS D'AVRIL 2021</t>
  </si>
  <si>
    <t>ARRIERES DES COMMISSIONS CCGIM 59 000 F CFA PAYES LE 29/03/2021 PAR MTN</t>
  </si>
  <si>
    <t>RELEVE MENSUEL DES BAUX : MOIS DE MAI 2021</t>
  </si>
  <si>
    <t>RELEVE MENSUEL DES BAUX : MOIS DE JUIN 2021</t>
  </si>
  <si>
    <t>27 000F COMMISSION DE MAI 2021 PAYE CE 17/06/2021 PAR MOOV</t>
  </si>
  <si>
    <t>COMMISSION BAUX payees le 17/06/2021</t>
  </si>
  <si>
    <t>RELEVE MENSUEL DES BAUX : MOIS DE JUILLET 2021</t>
  </si>
  <si>
    <t xml:space="preserve"> COMMISSIONS 06/2021</t>
  </si>
  <si>
    <t>RELEVE DEPOSE LE 04/08/2021 A DOMICILE MAMAN - MASSANDJE EN GUINEE</t>
  </si>
  <si>
    <t>RELEVE MENSUEL DES BAUX : MOIS D'AOUT 2021</t>
  </si>
  <si>
    <t>PAYES LE 16/08/2021 PAR ORANGE MONEY</t>
  </si>
  <si>
    <t>RELEVE DEPOSE LE 04/08/2021 A DOMICILE MAMAN - MASSANDJE EN GUINEE - COMMISSIONS 06+07/2021 PAYEES LE 16/08/2021 PAR ORANGE (54 000 F CFA)</t>
  </si>
  <si>
    <t>ETAT DES LIEUX FAIT LE 21/08/2021 PAR M SYLLA BANGALY RAS - REMISE DES CLES - B2    LE 23/08/2021</t>
  </si>
  <si>
    <t>RELEVE MENSUEL DES BAUX : MOIS DE SEPTEMBRE 2021</t>
  </si>
  <si>
    <t>COMMISSION AOUT 2021 BAUX</t>
  </si>
  <si>
    <t>TOTAL COMMISSION DUE</t>
  </si>
  <si>
    <t>RELEVE MENSUEL DES BAUX : MOIS D'OCTOBRE 2021</t>
  </si>
  <si>
    <t>COMMISSION AOUT + SEPTEMBRE 2021 BAUX</t>
  </si>
  <si>
    <t xml:space="preserve">PAYES LE 17/10/2021 PAR WAVE </t>
  </si>
  <si>
    <t xml:space="preserve">                                   SYLLA FANTA : 45 44 86 71 - FILS MASSANDJE : 49 36 30 84</t>
  </si>
  <si>
    <t>RELEVE MENSUEL DES BAUX : MOIS DE NOVEMBRE 2021</t>
  </si>
  <si>
    <t>COMMISSION OCTOBRE 2021 DUE</t>
  </si>
  <si>
    <t>TOTAL COMMISSION</t>
  </si>
  <si>
    <t>PAYE LE 09/12/2021 PAR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</si>
</sst>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3" fontId="9" fillId="0" borderId="1" xfId="0" applyNumberFormat="1" applyFont="1" applyBorder="1"/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3" borderId="1" xfId="0" applyNumberFormat="1" applyFont="1" applyFill="1" applyBorder="1" applyAlignment="1">
      <alignment horizontal="center" vertical="top" wrapText="1"/>
    </xf>
    <xf numFmtId="3" fontId="0" fillId="3" borderId="1" xfId="0" applyNumberFormat="1" applyFont="1" applyFill="1" applyBorder="1" applyAlignment="1">
      <alignment horizontal="left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" fontId="0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top" wrapText="1"/>
    </xf>
    <xf numFmtId="3" fontId="11" fillId="0" borderId="1" xfId="0" applyNumberFormat="1" applyFont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3" fontId="0" fillId="3" borderId="3" xfId="0" applyNumberFormat="1" applyFont="1" applyFill="1" applyBorder="1" applyAlignment="1">
      <alignment horizontal="center" vertical="top" wrapText="1"/>
    </xf>
    <xf numFmtId="3" fontId="0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center" wrapText="1"/>
    </xf>
    <xf numFmtId="3" fontId="12" fillId="3" borderId="1" xfId="0" applyNumberFormat="1" applyFont="1" applyFill="1" applyBorder="1" applyAlignment="1">
      <alignment horizont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13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3" fontId="0" fillId="0" borderId="1" xfId="0" applyNumberFormat="1" applyBorder="1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2" fillId="0" borderId="0" xfId="0" applyFont="1" applyAlignment="1">
      <alignment horizontal="center" vertical="top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0" fillId="0" borderId="0" xfId="0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right"/>
    </xf>
    <xf numFmtId="0" fontId="5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view="pageLayout" zoomScaleNormal="100" workbookViewId="0">
      <selection activeCell="D23" sqref="D23:E23"/>
    </sheetView>
  </sheetViews>
  <sheetFormatPr baseColWidth="10" defaultRowHeight="18.75" x14ac:dyDescent="0.3"/>
  <cols>
    <col min="1" max="1" width="4.140625" style="54" customWidth="1"/>
    <col min="2" max="2" width="10" style="54" customWidth="1"/>
    <col min="3" max="3" width="18.7109375" style="3" customWidth="1"/>
    <col min="4" max="4" width="14.7109375" style="3" customWidth="1"/>
    <col min="5" max="5" width="14.5703125" style="3" customWidth="1"/>
    <col min="6" max="16384" width="11.42578125" style="3"/>
  </cols>
  <sheetData>
    <row r="1" spans="1:7" x14ac:dyDescent="0.3">
      <c r="A1" s="84" t="s">
        <v>53</v>
      </c>
      <c r="B1" s="84"/>
      <c r="C1" s="84"/>
      <c r="D1" s="84"/>
      <c r="E1" s="84"/>
      <c r="F1" s="84"/>
    </row>
    <row r="2" spans="1:7" x14ac:dyDescent="0.3">
      <c r="A2" s="3" t="s">
        <v>37</v>
      </c>
      <c r="B2" s="53"/>
      <c r="C2" s="53"/>
      <c r="D2" s="53"/>
      <c r="E2" s="53"/>
      <c r="F2" s="53"/>
    </row>
    <row r="3" spans="1:7" x14ac:dyDescent="0.3">
      <c r="A3" s="84" t="s">
        <v>52</v>
      </c>
      <c r="B3" s="84"/>
      <c r="C3" s="84"/>
      <c r="D3" s="84"/>
      <c r="E3" s="84"/>
    </row>
    <row r="4" spans="1:7" x14ac:dyDescent="0.3">
      <c r="A4" s="53"/>
      <c r="B4" s="53"/>
      <c r="C4" s="53"/>
      <c r="D4" s="53"/>
      <c r="E4" s="53"/>
    </row>
    <row r="5" spans="1:7" x14ac:dyDescent="0.3">
      <c r="A5" s="82"/>
      <c r="B5" s="82"/>
      <c r="C5" s="82"/>
      <c r="D5" s="82"/>
      <c r="E5" s="82"/>
    </row>
    <row r="6" spans="1:7" x14ac:dyDescent="0.3">
      <c r="B6" s="82"/>
      <c r="C6" s="82"/>
      <c r="D6" s="82"/>
      <c r="E6" s="82"/>
      <c r="F6" s="82"/>
      <c r="G6" s="82"/>
    </row>
    <row r="7" spans="1:7" x14ac:dyDescent="0.3">
      <c r="A7" s="61" t="s">
        <v>3</v>
      </c>
      <c r="B7" s="62" t="s">
        <v>70</v>
      </c>
      <c r="C7" s="61" t="s">
        <v>72</v>
      </c>
      <c r="D7" s="85" t="s">
        <v>71</v>
      </c>
      <c r="E7" s="86"/>
    </row>
    <row r="8" spans="1:7" x14ac:dyDescent="0.3">
      <c r="A8" s="58">
        <v>1</v>
      </c>
      <c r="B8" s="59" t="s">
        <v>73</v>
      </c>
      <c r="C8" s="56">
        <v>32500</v>
      </c>
      <c r="D8" s="56"/>
      <c r="E8" s="60"/>
    </row>
    <row r="9" spans="1:7" x14ac:dyDescent="0.3">
      <c r="A9" s="58">
        <v>2</v>
      </c>
      <c r="B9" s="59" t="s">
        <v>74</v>
      </c>
      <c r="C9" s="56">
        <v>32500</v>
      </c>
      <c r="D9" s="56"/>
      <c r="E9" s="60"/>
    </row>
    <row r="10" spans="1:7" x14ac:dyDescent="0.3">
      <c r="A10" s="58">
        <v>3</v>
      </c>
      <c r="B10" s="59" t="s">
        <v>75</v>
      </c>
      <c r="C10" s="56">
        <v>32500</v>
      </c>
      <c r="D10" s="56"/>
      <c r="E10" s="60"/>
    </row>
    <row r="11" spans="1:7" x14ac:dyDescent="0.3">
      <c r="A11" s="58">
        <v>4</v>
      </c>
      <c r="B11" s="59" t="s">
        <v>76</v>
      </c>
      <c r="C11" s="56">
        <v>32500</v>
      </c>
      <c r="D11" s="56">
        <v>-110000</v>
      </c>
      <c r="E11" s="60" t="s">
        <v>90</v>
      </c>
    </row>
    <row r="12" spans="1:7" x14ac:dyDescent="0.3">
      <c r="A12" s="58">
        <v>5</v>
      </c>
      <c r="B12" s="59" t="s">
        <v>77</v>
      </c>
      <c r="C12" s="56">
        <v>32500</v>
      </c>
      <c r="D12" s="56"/>
      <c r="E12" s="60"/>
    </row>
    <row r="13" spans="1:7" x14ac:dyDescent="0.3">
      <c r="A13" s="58">
        <v>6</v>
      </c>
      <c r="B13" s="59" t="s">
        <v>78</v>
      </c>
      <c r="C13" s="56">
        <v>32500</v>
      </c>
      <c r="D13" s="56">
        <v>-85000</v>
      </c>
      <c r="E13" s="60" t="s">
        <v>92</v>
      </c>
    </row>
    <row r="14" spans="1:7" x14ac:dyDescent="0.3">
      <c r="A14" s="58">
        <v>7</v>
      </c>
      <c r="B14" s="59" t="s">
        <v>79</v>
      </c>
      <c r="C14" s="56">
        <v>32500</v>
      </c>
      <c r="D14" s="56"/>
      <c r="E14" s="60"/>
    </row>
    <row r="15" spans="1:7" x14ac:dyDescent="0.3">
      <c r="A15" s="58">
        <v>8</v>
      </c>
      <c r="B15" s="59" t="s">
        <v>80</v>
      </c>
      <c r="C15" s="56">
        <v>32500</v>
      </c>
      <c r="D15" s="56"/>
      <c r="E15" s="60"/>
    </row>
    <row r="16" spans="1:7" x14ac:dyDescent="0.3">
      <c r="A16" s="58">
        <v>9</v>
      </c>
      <c r="B16" s="59" t="s">
        <v>81</v>
      </c>
      <c r="C16" s="56">
        <v>27000</v>
      </c>
      <c r="D16" s="56"/>
      <c r="E16" s="60"/>
    </row>
    <row r="17" spans="1:5" x14ac:dyDescent="0.3">
      <c r="A17" s="58">
        <v>10</v>
      </c>
      <c r="B17" s="59" t="s">
        <v>82</v>
      </c>
      <c r="C17" s="56">
        <v>27000</v>
      </c>
      <c r="D17" s="56"/>
      <c r="E17" s="60"/>
    </row>
    <row r="18" spans="1:5" x14ac:dyDescent="0.3">
      <c r="A18" s="58">
        <v>11</v>
      </c>
      <c r="B18" s="59" t="s">
        <v>83</v>
      </c>
      <c r="C18" s="56">
        <v>27000</v>
      </c>
      <c r="D18" s="56"/>
      <c r="E18" s="60"/>
    </row>
    <row r="19" spans="1:5" x14ac:dyDescent="0.3">
      <c r="A19" s="58">
        <v>12</v>
      </c>
      <c r="B19" s="59" t="s">
        <v>84</v>
      </c>
      <c r="C19" s="56">
        <v>27000</v>
      </c>
      <c r="D19" s="56"/>
      <c r="E19" s="60"/>
    </row>
    <row r="20" spans="1:5" x14ac:dyDescent="0.3">
      <c r="A20" s="58">
        <v>13</v>
      </c>
      <c r="B20" s="59" t="s">
        <v>85</v>
      </c>
      <c r="C20" s="56">
        <v>27000</v>
      </c>
      <c r="D20" s="56">
        <v>-92000</v>
      </c>
      <c r="E20" s="60" t="s">
        <v>91</v>
      </c>
    </row>
    <row r="21" spans="1:5" x14ac:dyDescent="0.3">
      <c r="A21" s="58">
        <v>14</v>
      </c>
      <c r="B21" s="59" t="s">
        <v>86</v>
      </c>
      <c r="C21" s="56">
        <v>27000</v>
      </c>
      <c r="D21" s="56">
        <v>-52500</v>
      </c>
      <c r="E21" s="60" t="s">
        <v>93</v>
      </c>
    </row>
    <row r="22" spans="1:5" x14ac:dyDescent="0.3">
      <c r="A22" s="58">
        <v>15</v>
      </c>
      <c r="B22" s="59" t="s">
        <v>87</v>
      </c>
      <c r="C22" s="56">
        <v>27000</v>
      </c>
      <c r="D22" s="56">
        <v>-109500</v>
      </c>
      <c r="E22" s="60" t="s">
        <v>94</v>
      </c>
    </row>
    <row r="23" spans="1:5" x14ac:dyDescent="0.3">
      <c r="A23" s="83" t="s">
        <v>88</v>
      </c>
      <c r="B23" s="83"/>
      <c r="C23" s="57">
        <f>SUM(C8:C22)</f>
        <v>449000</v>
      </c>
      <c r="D23" s="87">
        <f>SUM(D8:D22)</f>
        <v>-449000</v>
      </c>
      <c r="E23" s="87"/>
    </row>
    <row r="24" spans="1:5" x14ac:dyDescent="0.3">
      <c r="A24" s="83" t="s">
        <v>89</v>
      </c>
      <c r="B24" s="83"/>
      <c r="C24" s="83"/>
      <c r="D24" s="87">
        <f>SUM(C23:D23)</f>
        <v>0</v>
      </c>
      <c r="E24" s="87"/>
    </row>
    <row r="25" spans="1:5" x14ac:dyDescent="0.3">
      <c r="B25" s="55"/>
    </row>
    <row r="26" spans="1:5" x14ac:dyDescent="0.3">
      <c r="B26" s="55"/>
    </row>
    <row r="27" spans="1:5" x14ac:dyDescent="0.3">
      <c r="B27" s="55"/>
    </row>
    <row r="28" spans="1:5" x14ac:dyDescent="0.3">
      <c r="B28" s="55"/>
    </row>
    <row r="29" spans="1:5" x14ac:dyDescent="0.3">
      <c r="B29" s="55"/>
    </row>
    <row r="30" spans="1:5" x14ac:dyDescent="0.3">
      <c r="B30" s="55"/>
    </row>
    <row r="31" spans="1:5" x14ac:dyDescent="0.3">
      <c r="B31" s="55"/>
    </row>
    <row r="32" spans="1:5" x14ac:dyDescent="0.3">
      <c r="B32" s="55"/>
    </row>
    <row r="33" spans="2:2" x14ac:dyDescent="0.3">
      <c r="B33" s="55"/>
    </row>
    <row r="34" spans="2:2" x14ac:dyDescent="0.3">
      <c r="B34" s="55"/>
    </row>
    <row r="35" spans="2:2" x14ac:dyDescent="0.3">
      <c r="B35" s="55"/>
    </row>
    <row r="36" spans="2:2" x14ac:dyDescent="0.3">
      <c r="B36" s="55"/>
    </row>
    <row r="37" spans="2:2" x14ac:dyDescent="0.3">
      <c r="B37" s="55"/>
    </row>
  </sheetData>
  <mergeCells count="9">
    <mergeCell ref="B6:G6"/>
    <mergeCell ref="A23:B23"/>
    <mergeCell ref="A24:C24"/>
    <mergeCell ref="A3:E3"/>
    <mergeCell ref="A1:F1"/>
    <mergeCell ref="A5:E5"/>
    <mergeCell ref="D7:E7"/>
    <mergeCell ref="D23:E23"/>
    <mergeCell ref="D24:E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A30" sqref="A30:M3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116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73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17</v>
      </c>
      <c r="C15" s="2" t="s">
        <v>38</v>
      </c>
      <c r="D15" s="21">
        <v>23510</v>
      </c>
      <c r="E15" s="21" t="s">
        <v>12</v>
      </c>
      <c r="F15" s="14">
        <v>2014001388</v>
      </c>
      <c r="G15" s="31">
        <v>90000</v>
      </c>
      <c r="H15" s="22"/>
      <c r="I15" s="32"/>
      <c r="J15" s="33" t="s">
        <v>19</v>
      </c>
      <c r="K15" s="33"/>
      <c r="L15" s="34" t="s">
        <v>20</v>
      </c>
      <c r="M15" s="35">
        <v>41883</v>
      </c>
      <c r="O15" s="46"/>
    </row>
    <row r="16" spans="1:15" ht="15.75" customHeight="1" x14ac:dyDescent="0.25">
      <c r="A16" s="21">
        <v>5</v>
      </c>
      <c r="B16" s="7" t="s">
        <v>46</v>
      </c>
      <c r="C16" s="2" t="s">
        <v>45</v>
      </c>
      <c r="D16" s="21">
        <v>90943</v>
      </c>
      <c r="E16" s="21" t="s">
        <v>47</v>
      </c>
      <c r="F16" s="14">
        <v>2014001387</v>
      </c>
      <c r="G16" s="21">
        <v>90000</v>
      </c>
      <c r="H16" s="22"/>
      <c r="I16" s="32"/>
      <c r="J16" s="33" t="s">
        <v>48</v>
      </c>
      <c r="K16" s="33" t="s">
        <v>49</v>
      </c>
      <c r="L16" s="34" t="s">
        <v>26</v>
      </c>
      <c r="M16" s="35">
        <v>42887</v>
      </c>
      <c r="O16" s="46"/>
    </row>
    <row r="17" spans="1:15" ht="15.75" customHeight="1" x14ac:dyDescent="0.25">
      <c r="A17" s="21">
        <v>6</v>
      </c>
      <c r="B17" s="7" t="s">
        <v>40</v>
      </c>
      <c r="C17" s="19" t="s">
        <v>18</v>
      </c>
      <c r="D17" s="30">
        <v>43413</v>
      </c>
      <c r="E17" s="21" t="s">
        <v>12</v>
      </c>
      <c r="F17" s="14">
        <v>2014001236</v>
      </c>
      <c r="G17" s="21">
        <v>90000</v>
      </c>
      <c r="H17" s="42"/>
      <c r="I17" s="21"/>
      <c r="J17" s="43" t="s">
        <v>55</v>
      </c>
      <c r="K17" s="33"/>
      <c r="L17" s="34" t="s">
        <v>31</v>
      </c>
      <c r="M17" s="35">
        <v>42125</v>
      </c>
      <c r="O17" s="46"/>
    </row>
    <row r="18" spans="1:15" ht="13.5" customHeight="1" x14ac:dyDescent="0.25">
      <c r="A18" s="97" t="s">
        <v>65</v>
      </c>
      <c r="B18" s="98"/>
      <c r="C18" s="98"/>
      <c r="D18" s="98"/>
      <c r="E18" s="98"/>
      <c r="F18" s="99"/>
      <c r="G18" s="48">
        <f>SUM(G14:G17)</f>
        <v>360000</v>
      </c>
      <c r="H18" s="45">
        <f>SUM(H7:H11)</f>
        <v>1250000</v>
      </c>
      <c r="I18" s="51"/>
      <c r="J18" s="4"/>
      <c r="K18" s="4"/>
    </row>
    <row r="19" spans="1:15" ht="13.5" customHeight="1" x14ac:dyDescent="0.25">
      <c r="A19" s="100" t="s">
        <v>63</v>
      </c>
      <c r="B19" s="101"/>
      <c r="C19" s="101"/>
      <c r="D19" s="101"/>
      <c r="E19" s="101"/>
      <c r="F19" s="102"/>
      <c r="G19" s="11">
        <f>SUM(G12:G13)</f>
        <v>180000</v>
      </c>
      <c r="H19" s="4"/>
      <c r="I19" s="4"/>
      <c r="J19" s="4"/>
      <c r="K19" s="4"/>
    </row>
    <row r="20" spans="1:15" ht="13.5" customHeight="1" x14ac:dyDescent="0.25">
      <c r="A20" s="111" t="s">
        <v>39</v>
      </c>
      <c r="B20" s="112"/>
      <c r="C20" s="112"/>
      <c r="D20" s="112"/>
      <c r="E20" s="112"/>
      <c r="F20" s="113"/>
      <c r="G20" s="9">
        <f>SUM(G18:G19)</f>
        <v>540000</v>
      </c>
      <c r="H20" s="4"/>
      <c r="I20" s="4"/>
      <c r="J20" s="4"/>
      <c r="K20" s="4"/>
    </row>
    <row r="21" spans="1:15" ht="13.5" customHeight="1" x14ac:dyDescent="0.25">
      <c r="A21" s="108" t="s">
        <v>43</v>
      </c>
      <c r="B21" s="109"/>
      <c r="C21" s="109"/>
      <c r="D21" s="109"/>
      <c r="E21" s="109"/>
      <c r="F21" s="110"/>
      <c r="G21" s="12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14" t="s">
        <v>64</v>
      </c>
      <c r="B22" s="115"/>
      <c r="C22" s="115"/>
      <c r="D22" s="115"/>
      <c r="E22" s="115"/>
      <c r="F22" s="116"/>
      <c r="G22" s="10">
        <v>316800</v>
      </c>
      <c r="H22" s="4"/>
      <c r="I22" s="4"/>
      <c r="J22" s="4"/>
      <c r="K22" s="4"/>
    </row>
    <row r="23" spans="1:15" ht="13.5" customHeight="1" x14ac:dyDescent="0.25">
      <c r="A23" s="92" t="s">
        <v>60</v>
      </c>
      <c r="B23" s="93"/>
      <c r="C23" s="93"/>
      <c r="D23" s="93"/>
      <c r="E23" s="93"/>
      <c r="F23" s="94"/>
      <c r="G23" s="10">
        <v>69200</v>
      </c>
      <c r="H23" s="90" t="s">
        <v>67</v>
      </c>
      <c r="I23" s="91"/>
      <c r="J23" s="91"/>
      <c r="K23" s="91"/>
      <c r="L23" s="91"/>
      <c r="M23" s="91"/>
    </row>
    <row r="24" spans="1:15" ht="13.5" customHeight="1" x14ac:dyDescent="0.25">
      <c r="A24" s="92" t="s">
        <v>66</v>
      </c>
      <c r="B24" s="93"/>
      <c r="C24" s="93"/>
      <c r="D24" s="93"/>
      <c r="E24" s="93"/>
      <c r="F24" s="94"/>
      <c r="G24" s="10">
        <v>79200</v>
      </c>
      <c r="H24" s="4"/>
      <c r="I24" s="4"/>
      <c r="J24" s="4"/>
      <c r="K24" s="4"/>
    </row>
    <row r="25" spans="1:15" ht="12.75" customHeight="1" x14ac:dyDescent="0.25">
      <c r="A25" s="104" t="s">
        <v>51</v>
      </c>
      <c r="B25" s="105"/>
      <c r="C25" s="105"/>
      <c r="D25" s="105"/>
      <c r="E25" s="105"/>
      <c r="F25" s="106"/>
      <c r="G25" s="10">
        <f>SUM(G22:G24)</f>
        <v>465200</v>
      </c>
      <c r="H25" s="4"/>
      <c r="I25" s="4"/>
      <c r="J25" s="4"/>
      <c r="K25" s="4"/>
    </row>
    <row r="26" spans="1:15" ht="12.75" customHeight="1" x14ac:dyDescent="0.25">
      <c r="A26" s="107" t="s">
        <v>68</v>
      </c>
      <c r="B26" s="107"/>
      <c r="C26" s="107"/>
      <c r="D26" s="107"/>
      <c r="E26" s="107"/>
      <c r="F26" s="107"/>
      <c r="G26" s="12">
        <f>PRODUCT(G20,0.05)</f>
        <v>27000</v>
      </c>
      <c r="H26" s="4"/>
      <c r="I26" s="4"/>
      <c r="J26" s="4"/>
      <c r="K26" s="4"/>
    </row>
    <row r="27" spans="1:15" x14ac:dyDescent="0.25">
      <c r="A27" s="123" t="s">
        <v>118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</row>
    <row r="28" spans="1:15" ht="7.5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</row>
    <row r="29" spans="1:15" ht="18.75" customHeight="1" x14ac:dyDescent="0.25">
      <c r="A29" s="21">
        <v>4</v>
      </c>
      <c r="B29" s="7" t="s">
        <v>17</v>
      </c>
      <c r="C29" s="2" t="s">
        <v>38</v>
      </c>
      <c r="D29" s="21">
        <v>23510</v>
      </c>
      <c r="E29" s="21" t="s">
        <v>12</v>
      </c>
      <c r="F29" s="14">
        <v>2014001388</v>
      </c>
      <c r="G29" s="31">
        <v>90000</v>
      </c>
      <c r="H29" s="22"/>
      <c r="I29" s="32"/>
      <c r="J29" s="33" t="s">
        <v>19</v>
      </c>
      <c r="K29" s="33"/>
      <c r="L29" s="34" t="s">
        <v>20</v>
      </c>
      <c r="M29" s="35">
        <v>41883</v>
      </c>
    </row>
    <row r="30" spans="1:15" x14ac:dyDescent="0.25">
      <c r="A30" s="124" t="s">
        <v>119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</row>
  </sheetData>
  <mergeCells count="16">
    <mergeCell ref="A30:M30"/>
    <mergeCell ref="A20:F20"/>
    <mergeCell ref="A21:F21"/>
    <mergeCell ref="A22:F22"/>
    <mergeCell ref="A23:F23"/>
    <mergeCell ref="H23:M23"/>
    <mergeCell ref="A24:F24"/>
    <mergeCell ref="A25:F25"/>
    <mergeCell ref="A26:F26"/>
    <mergeCell ref="A19:F19"/>
    <mergeCell ref="A27:M27"/>
    <mergeCell ref="A1:K1"/>
    <mergeCell ref="E2:I2"/>
    <mergeCell ref="C4:J4"/>
    <mergeCell ref="J6:K6"/>
    <mergeCell ref="A18:F1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H27" sqref="H27:M2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120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75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46</v>
      </c>
      <c r="C15" s="2" t="s">
        <v>45</v>
      </c>
      <c r="D15" s="21">
        <v>90943</v>
      </c>
      <c r="E15" s="21" t="s">
        <v>47</v>
      </c>
      <c r="F15" s="14">
        <v>2014001387</v>
      </c>
      <c r="G15" s="21">
        <v>90000</v>
      </c>
      <c r="H15" s="22"/>
      <c r="I15" s="32"/>
      <c r="J15" s="33" t="s">
        <v>48</v>
      </c>
      <c r="K15" s="33" t="s">
        <v>49</v>
      </c>
      <c r="L15" s="34" t="s">
        <v>26</v>
      </c>
      <c r="M15" s="35">
        <v>42887</v>
      </c>
      <c r="O15" s="46"/>
    </row>
    <row r="16" spans="1:15" ht="15.75" customHeight="1" x14ac:dyDescent="0.25">
      <c r="A16" s="21">
        <v>5</v>
      </c>
      <c r="B16" s="7" t="s">
        <v>40</v>
      </c>
      <c r="C16" s="19" t="s">
        <v>18</v>
      </c>
      <c r="D16" s="30">
        <v>43413</v>
      </c>
      <c r="E16" s="21" t="s">
        <v>12</v>
      </c>
      <c r="F16" s="14">
        <v>2014001236</v>
      </c>
      <c r="G16" s="21">
        <v>90000</v>
      </c>
      <c r="H16" s="42"/>
      <c r="I16" s="21"/>
      <c r="J16" s="43" t="s">
        <v>55</v>
      </c>
      <c r="K16" s="33"/>
      <c r="L16" s="34" t="s">
        <v>31</v>
      </c>
      <c r="M16" s="35">
        <v>42125</v>
      </c>
      <c r="O16" s="46"/>
    </row>
    <row r="17" spans="1:13" ht="13.5" customHeight="1" x14ac:dyDescent="0.25">
      <c r="A17" s="97" t="s">
        <v>65</v>
      </c>
      <c r="B17" s="98"/>
      <c r="C17" s="98"/>
      <c r="D17" s="98"/>
      <c r="E17" s="98"/>
      <c r="F17" s="99"/>
      <c r="G17" s="48">
        <f>SUM(G14:G16)</f>
        <v>270000</v>
      </c>
      <c r="H17" s="45">
        <f>SUM(H7:H11)</f>
        <v>1250000</v>
      </c>
      <c r="I17" s="51"/>
      <c r="J17" s="76"/>
      <c r="K17" s="76"/>
    </row>
    <row r="18" spans="1:13" ht="13.5" customHeight="1" x14ac:dyDescent="0.25">
      <c r="A18" s="100" t="s">
        <v>63</v>
      </c>
      <c r="B18" s="101"/>
      <c r="C18" s="101"/>
      <c r="D18" s="101"/>
      <c r="E18" s="101"/>
      <c r="F18" s="102"/>
      <c r="G18" s="11">
        <f>SUM(G12:G13)</f>
        <v>180000</v>
      </c>
      <c r="H18" s="76"/>
      <c r="I18" s="76"/>
      <c r="J18" s="76"/>
      <c r="K18" s="76"/>
    </row>
    <row r="19" spans="1:13" ht="13.5" customHeight="1" x14ac:dyDescent="0.25">
      <c r="A19" s="111" t="s">
        <v>39</v>
      </c>
      <c r="B19" s="112"/>
      <c r="C19" s="112"/>
      <c r="D19" s="112"/>
      <c r="E19" s="112"/>
      <c r="F19" s="113"/>
      <c r="G19" s="9">
        <f>SUM(G17:G18)</f>
        <v>450000</v>
      </c>
      <c r="H19" s="76"/>
      <c r="I19" s="76"/>
      <c r="J19" s="76"/>
      <c r="K19" s="76"/>
    </row>
    <row r="20" spans="1:13" ht="13.5" customHeight="1" x14ac:dyDescent="0.25">
      <c r="A20" s="108" t="s">
        <v>43</v>
      </c>
      <c r="B20" s="109"/>
      <c r="C20" s="109"/>
      <c r="D20" s="109"/>
      <c r="E20" s="109"/>
      <c r="F20" s="110"/>
      <c r="G20" s="12">
        <f>PRODUCT(G19,0.12)</f>
        <v>54000</v>
      </c>
      <c r="H20" s="76"/>
      <c r="I20" s="76"/>
      <c r="J20" s="76"/>
      <c r="K20" s="76"/>
    </row>
    <row r="21" spans="1:13" ht="13.5" customHeight="1" x14ac:dyDescent="0.25">
      <c r="A21" s="114" t="s">
        <v>64</v>
      </c>
      <c r="B21" s="115"/>
      <c r="C21" s="115"/>
      <c r="D21" s="115"/>
      <c r="E21" s="115"/>
      <c r="F21" s="116"/>
      <c r="G21" s="10">
        <v>237600</v>
      </c>
      <c r="H21" s="76"/>
      <c r="I21" s="76"/>
      <c r="J21" s="76"/>
      <c r="K21" s="76"/>
    </row>
    <row r="22" spans="1:13" ht="13.5" customHeight="1" x14ac:dyDescent="0.25">
      <c r="A22" s="92" t="s">
        <v>60</v>
      </c>
      <c r="B22" s="93"/>
      <c r="C22" s="93"/>
      <c r="D22" s="93"/>
      <c r="E22" s="93"/>
      <c r="F22" s="94"/>
      <c r="G22" s="10">
        <v>69200</v>
      </c>
      <c r="H22" s="90" t="s">
        <v>67</v>
      </c>
      <c r="I22" s="91"/>
      <c r="J22" s="91"/>
      <c r="K22" s="91"/>
      <c r="L22" s="91"/>
      <c r="M22" s="91"/>
    </row>
    <row r="23" spans="1:13" ht="13.5" customHeight="1" x14ac:dyDescent="0.25">
      <c r="A23" s="92" t="s">
        <v>66</v>
      </c>
      <c r="B23" s="93"/>
      <c r="C23" s="93"/>
      <c r="D23" s="93"/>
      <c r="E23" s="93"/>
      <c r="F23" s="94"/>
      <c r="G23" s="10">
        <v>79200</v>
      </c>
      <c r="H23" s="76"/>
      <c r="I23" s="76"/>
      <c r="J23" s="76"/>
      <c r="K23" s="76"/>
    </row>
    <row r="24" spans="1:13" ht="12.75" customHeight="1" x14ac:dyDescent="0.25">
      <c r="A24" s="104" t="s">
        <v>51</v>
      </c>
      <c r="B24" s="105"/>
      <c r="C24" s="105"/>
      <c r="D24" s="105"/>
      <c r="E24" s="105"/>
      <c r="F24" s="106"/>
      <c r="G24" s="10">
        <f>SUM(G21:G23)</f>
        <v>386000</v>
      </c>
      <c r="H24" s="76"/>
      <c r="I24" s="76"/>
      <c r="J24" s="76"/>
      <c r="K24" s="76"/>
    </row>
    <row r="25" spans="1:13" ht="12.75" customHeight="1" x14ac:dyDescent="0.25">
      <c r="A25" s="107" t="s">
        <v>68</v>
      </c>
      <c r="B25" s="107"/>
      <c r="C25" s="107"/>
      <c r="D25" s="107"/>
      <c r="E25" s="107"/>
      <c r="F25" s="107"/>
      <c r="G25" s="12">
        <f>PRODUCT(G19,0.05)</f>
        <v>22500</v>
      </c>
      <c r="H25" s="76"/>
      <c r="I25" s="76"/>
      <c r="J25" s="76"/>
      <c r="K25" s="76"/>
    </row>
    <row r="26" spans="1:13" x14ac:dyDescent="0.25">
      <c r="A26" s="107" t="s">
        <v>121</v>
      </c>
      <c r="B26" s="107"/>
      <c r="C26" s="107"/>
      <c r="D26" s="107"/>
      <c r="E26" s="107"/>
      <c r="F26" s="107"/>
      <c r="G26" s="12">
        <v>27000</v>
      </c>
    </row>
    <row r="27" spans="1:13" x14ac:dyDescent="0.25">
      <c r="A27" s="126" t="s">
        <v>122</v>
      </c>
      <c r="B27" s="126"/>
      <c r="C27" s="126"/>
      <c r="D27" s="126"/>
      <c r="E27" s="126"/>
      <c r="F27" s="126"/>
      <c r="G27" s="77">
        <f>SUM(G25:G26)</f>
        <v>49500</v>
      </c>
      <c r="H27" s="125" t="s">
        <v>125</v>
      </c>
      <c r="I27" s="117"/>
      <c r="J27" s="117"/>
      <c r="K27" s="117"/>
      <c r="L27" s="117"/>
      <c r="M27" s="117"/>
    </row>
  </sheetData>
  <mergeCells count="17">
    <mergeCell ref="A23:F23"/>
    <mergeCell ref="H27:M27"/>
    <mergeCell ref="A18:F18"/>
    <mergeCell ref="A26:F26"/>
    <mergeCell ref="A27:F27"/>
    <mergeCell ref="A24:F24"/>
    <mergeCell ref="A25:F25"/>
    <mergeCell ref="A19:F19"/>
    <mergeCell ref="A20:F20"/>
    <mergeCell ref="A21:F21"/>
    <mergeCell ref="A22:F22"/>
    <mergeCell ref="H22:M22"/>
    <mergeCell ref="A1:K1"/>
    <mergeCell ref="E2:I2"/>
    <mergeCell ref="C4:J4"/>
    <mergeCell ref="J6:K6"/>
    <mergeCell ref="A17:F1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C4" sqref="C4:L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95" t="s">
        <v>123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4" ht="16.5" customHeight="1" x14ac:dyDescent="0.3">
      <c r="A2" s="1" t="s">
        <v>0</v>
      </c>
      <c r="E2" s="82" t="s">
        <v>53</v>
      </c>
      <c r="F2" s="82"/>
      <c r="G2" s="82"/>
      <c r="H2" s="82"/>
      <c r="I2" s="82"/>
      <c r="J2" s="82"/>
      <c r="K2" s="82"/>
      <c r="L2" s="82"/>
    </row>
    <row r="3" spans="1:14" ht="18.75" customHeight="1" x14ac:dyDescent="0.3">
      <c r="A3" s="1" t="s">
        <v>1</v>
      </c>
      <c r="E3" s="82" t="s">
        <v>52</v>
      </c>
      <c r="F3" s="82"/>
      <c r="G3" s="82"/>
      <c r="H3" s="82"/>
      <c r="I3" s="82"/>
      <c r="J3" s="82"/>
      <c r="K3" s="82"/>
      <c r="L3" s="82"/>
    </row>
    <row r="4" spans="1:14" ht="17.25" customHeight="1" x14ac:dyDescent="0.3">
      <c r="A4" s="1" t="s">
        <v>2</v>
      </c>
      <c r="C4" s="82" t="s">
        <v>126</v>
      </c>
      <c r="D4" s="82"/>
      <c r="E4" s="82"/>
      <c r="F4" s="82"/>
      <c r="G4" s="82"/>
      <c r="H4" s="82"/>
      <c r="I4" s="82"/>
      <c r="J4" s="82"/>
      <c r="K4" s="82"/>
      <c r="L4" s="82"/>
    </row>
    <row r="5" spans="1:14" ht="12" customHeight="1" x14ac:dyDescent="0.3">
      <c r="A5" s="78"/>
    </row>
    <row r="6" spans="1:14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96" t="s">
        <v>15</v>
      </c>
      <c r="J6" s="96"/>
      <c r="K6" s="52" t="s">
        <v>16</v>
      </c>
      <c r="L6" s="52" t="s">
        <v>30</v>
      </c>
    </row>
    <row r="7" spans="1:14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6" t="s">
        <v>13</v>
      </c>
      <c r="J7" s="27" t="s">
        <v>14</v>
      </c>
      <c r="K7" s="28" t="s">
        <v>25</v>
      </c>
      <c r="L7" s="29">
        <v>41883</v>
      </c>
    </row>
    <row r="8" spans="1:14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7" t="s">
        <v>54</v>
      </c>
      <c r="J8" s="27" t="s">
        <v>42</v>
      </c>
      <c r="K8" s="28" t="s">
        <v>26</v>
      </c>
      <c r="L8" s="29">
        <v>42461</v>
      </c>
    </row>
    <row r="9" spans="1:14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7"/>
      <c r="J9" s="27"/>
      <c r="K9" s="28" t="s">
        <v>26</v>
      </c>
      <c r="L9" s="29">
        <v>41883</v>
      </c>
    </row>
    <row r="10" spans="1:14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7" t="s">
        <v>29</v>
      </c>
      <c r="J10" s="27"/>
      <c r="K10" s="28" t="s">
        <v>27</v>
      </c>
      <c r="L10" s="29">
        <v>41883</v>
      </c>
    </row>
    <row r="11" spans="1:14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 t="s">
        <v>55</v>
      </c>
      <c r="J11" s="24"/>
      <c r="K11" s="28" t="s">
        <v>31</v>
      </c>
      <c r="L11" s="29">
        <v>42125</v>
      </c>
    </row>
    <row r="12" spans="1:14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43" t="s">
        <v>35</v>
      </c>
      <c r="J12" s="33" t="s">
        <v>36</v>
      </c>
      <c r="K12" s="34" t="s">
        <v>32</v>
      </c>
      <c r="L12" s="35">
        <v>41913</v>
      </c>
    </row>
    <row r="13" spans="1:14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9">
        <v>41170410</v>
      </c>
      <c r="J13" s="39">
        <v>44975878</v>
      </c>
      <c r="K13" s="47" t="s">
        <v>27</v>
      </c>
      <c r="L13" s="40">
        <v>43344</v>
      </c>
    </row>
    <row r="14" spans="1:14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3" t="s">
        <v>58</v>
      </c>
      <c r="J14" s="33" t="s">
        <v>59</v>
      </c>
      <c r="K14" s="34" t="s">
        <v>21</v>
      </c>
      <c r="L14" s="35">
        <v>43132</v>
      </c>
      <c r="N14" s="46"/>
    </row>
    <row r="15" spans="1:14" ht="15.75" customHeight="1" x14ac:dyDescent="0.25">
      <c r="A15" s="21">
        <v>4</v>
      </c>
      <c r="B15" s="7" t="s">
        <v>46</v>
      </c>
      <c r="C15" s="2" t="s">
        <v>45</v>
      </c>
      <c r="D15" s="21">
        <v>90943</v>
      </c>
      <c r="E15" s="21" t="s">
        <v>47</v>
      </c>
      <c r="F15" s="14">
        <v>2014001387</v>
      </c>
      <c r="G15" s="21">
        <v>90000</v>
      </c>
      <c r="H15" s="22"/>
      <c r="I15" s="33" t="s">
        <v>48</v>
      </c>
      <c r="J15" s="33" t="s">
        <v>49</v>
      </c>
      <c r="K15" s="34" t="s">
        <v>26</v>
      </c>
      <c r="L15" s="35">
        <v>42887</v>
      </c>
      <c r="N15" s="46"/>
    </row>
    <row r="16" spans="1:14" ht="15.75" customHeight="1" x14ac:dyDescent="0.25">
      <c r="A16" s="21">
        <v>5</v>
      </c>
      <c r="B16" s="7" t="s">
        <v>40</v>
      </c>
      <c r="C16" s="19" t="s">
        <v>18</v>
      </c>
      <c r="D16" s="30">
        <v>43413</v>
      </c>
      <c r="E16" s="21" t="s">
        <v>12</v>
      </c>
      <c r="F16" s="14">
        <v>2014001236</v>
      </c>
      <c r="G16" s="21">
        <v>90000</v>
      </c>
      <c r="H16" s="42"/>
      <c r="I16" s="43" t="s">
        <v>55</v>
      </c>
      <c r="J16" s="33"/>
      <c r="K16" s="34" t="s">
        <v>31</v>
      </c>
      <c r="L16" s="35">
        <v>42125</v>
      </c>
      <c r="N16" s="46"/>
    </row>
    <row r="17" spans="1:12" ht="13.5" customHeight="1" x14ac:dyDescent="0.25">
      <c r="A17" s="97" t="s">
        <v>65</v>
      </c>
      <c r="B17" s="98"/>
      <c r="C17" s="98"/>
      <c r="D17" s="98"/>
      <c r="E17" s="98"/>
      <c r="F17" s="99"/>
      <c r="G17" s="48">
        <f>SUM(G14:G16)</f>
        <v>270000</v>
      </c>
      <c r="H17" s="45">
        <f>SUM(H7:H11)</f>
        <v>1250000</v>
      </c>
      <c r="I17" s="79"/>
      <c r="J17" s="79"/>
    </row>
    <row r="18" spans="1:12" ht="13.5" customHeight="1" x14ac:dyDescent="0.25">
      <c r="A18" s="100" t="s">
        <v>63</v>
      </c>
      <c r="B18" s="101"/>
      <c r="C18" s="101"/>
      <c r="D18" s="101"/>
      <c r="E18" s="101"/>
      <c r="F18" s="102"/>
      <c r="G18" s="11">
        <f>SUM(G12:G13)</f>
        <v>180000</v>
      </c>
      <c r="H18" s="79"/>
      <c r="I18" s="79"/>
      <c r="J18" s="79"/>
    </row>
    <row r="19" spans="1:12" ht="13.5" customHeight="1" x14ac:dyDescent="0.25">
      <c r="A19" s="111" t="s">
        <v>39</v>
      </c>
      <c r="B19" s="112"/>
      <c r="C19" s="112"/>
      <c r="D19" s="112"/>
      <c r="E19" s="112"/>
      <c r="F19" s="113"/>
      <c r="G19" s="9">
        <f>SUM(G17:G18)</f>
        <v>450000</v>
      </c>
      <c r="H19" s="79"/>
      <c r="I19" s="79"/>
      <c r="J19" s="79"/>
    </row>
    <row r="20" spans="1:12" ht="13.5" customHeight="1" x14ac:dyDescent="0.25">
      <c r="A20" s="108" t="s">
        <v>43</v>
      </c>
      <c r="B20" s="109"/>
      <c r="C20" s="109"/>
      <c r="D20" s="109"/>
      <c r="E20" s="109"/>
      <c r="F20" s="110"/>
      <c r="G20" s="12">
        <f>PRODUCT(G19,0.12)</f>
        <v>54000</v>
      </c>
      <c r="H20" s="79"/>
      <c r="I20" s="79"/>
      <c r="J20" s="79"/>
    </row>
    <row r="21" spans="1:12" ht="13.5" customHeight="1" x14ac:dyDescent="0.25">
      <c r="A21" s="114" t="s">
        <v>64</v>
      </c>
      <c r="B21" s="115"/>
      <c r="C21" s="115"/>
      <c r="D21" s="115"/>
      <c r="E21" s="115"/>
      <c r="F21" s="116"/>
      <c r="G21" s="10">
        <v>237600</v>
      </c>
      <c r="H21" s="79"/>
      <c r="I21" s="79"/>
      <c r="J21" s="79"/>
    </row>
    <row r="22" spans="1:12" ht="13.5" customHeight="1" x14ac:dyDescent="0.25">
      <c r="A22" s="92" t="s">
        <v>60</v>
      </c>
      <c r="B22" s="93"/>
      <c r="C22" s="93"/>
      <c r="D22" s="93"/>
      <c r="E22" s="93"/>
      <c r="F22" s="94"/>
      <c r="G22" s="10">
        <v>69200</v>
      </c>
      <c r="H22" s="90" t="s">
        <v>67</v>
      </c>
      <c r="I22" s="91"/>
      <c r="J22" s="91"/>
      <c r="K22" s="91"/>
      <c r="L22" s="91"/>
    </row>
    <row r="23" spans="1:12" ht="13.5" customHeight="1" x14ac:dyDescent="0.25">
      <c r="A23" s="92" t="s">
        <v>66</v>
      </c>
      <c r="B23" s="93"/>
      <c r="C23" s="93"/>
      <c r="D23" s="93"/>
      <c r="E23" s="93"/>
      <c r="F23" s="94"/>
      <c r="G23" s="10">
        <v>79200</v>
      </c>
      <c r="H23" s="79"/>
      <c r="I23" s="79"/>
      <c r="J23" s="79"/>
    </row>
    <row r="24" spans="1:12" ht="12.75" customHeight="1" x14ac:dyDescent="0.25">
      <c r="A24" s="104" t="s">
        <v>51</v>
      </c>
      <c r="B24" s="105"/>
      <c r="C24" s="105"/>
      <c r="D24" s="105"/>
      <c r="E24" s="105"/>
      <c r="F24" s="106"/>
      <c r="G24" s="10">
        <f>SUM(G21:G23)</f>
        <v>386000</v>
      </c>
      <c r="H24" s="79"/>
      <c r="I24" s="79"/>
      <c r="J24" s="79"/>
    </row>
    <row r="25" spans="1:12" ht="12.75" customHeight="1" x14ac:dyDescent="0.25">
      <c r="A25" s="127" t="s">
        <v>68</v>
      </c>
      <c r="B25" s="127"/>
      <c r="C25" s="127"/>
      <c r="D25" s="127"/>
      <c r="E25" s="127"/>
      <c r="F25" s="127"/>
      <c r="G25" s="9">
        <f>PRODUCT(G19,0.05)</f>
        <v>22500</v>
      </c>
      <c r="H25" s="79"/>
      <c r="I25" s="79"/>
      <c r="J25" s="79"/>
    </row>
    <row r="26" spans="1:12" x14ac:dyDescent="0.25">
      <c r="A26" s="107" t="s">
        <v>124</v>
      </c>
      <c r="B26" s="107"/>
      <c r="C26" s="107"/>
      <c r="D26" s="107"/>
      <c r="E26" s="107"/>
      <c r="F26" s="107"/>
      <c r="G26" s="12">
        <v>49500</v>
      </c>
      <c r="H26" s="125" t="s">
        <v>125</v>
      </c>
      <c r="I26" s="117"/>
      <c r="J26" s="117"/>
      <c r="K26" s="117"/>
      <c r="L26" s="117"/>
    </row>
  </sheetData>
  <mergeCells count="17">
    <mergeCell ref="A1:L1"/>
    <mergeCell ref="E2:L2"/>
    <mergeCell ref="E3:L3"/>
    <mergeCell ref="C4:L4"/>
    <mergeCell ref="H22:L22"/>
    <mergeCell ref="I6:J6"/>
    <mergeCell ref="A17:F17"/>
    <mergeCell ref="A18:F18"/>
    <mergeCell ref="A19:F19"/>
    <mergeCell ref="A20:F20"/>
    <mergeCell ref="A21:F21"/>
    <mergeCell ref="A22:F22"/>
    <mergeCell ref="H26:L26"/>
    <mergeCell ref="A23:F23"/>
    <mergeCell ref="A24:F24"/>
    <mergeCell ref="A25:F25"/>
    <mergeCell ref="A26:F2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Normal="100" workbookViewId="0">
      <selection activeCell="H27" sqref="H27:M2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95" t="s">
        <v>127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4" ht="16.5" customHeight="1" x14ac:dyDescent="0.3">
      <c r="A2" s="1" t="s">
        <v>0</v>
      </c>
      <c r="E2" s="82" t="s">
        <v>53</v>
      </c>
      <c r="F2" s="82"/>
      <c r="G2" s="82"/>
      <c r="H2" s="82"/>
      <c r="I2" s="82"/>
      <c r="J2" s="82"/>
      <c r="K2" s="82"/>
      <c r="L2" s="82"/>
    </row>
    <row r="3" spans="1:14" ht="18.75" customHeight="1" x14ac:dyDescent="0.3">
      <c r="A3" s="1" t="s">
        <v>1</v>
      </c>
      <c r="E3" s="82" t="s">
        <v>52</v>
      </c>
      <c r="F3" s="82"/>
      <c r="G3" s="82"/>
      <c r="H3" s="82"/>
      <c r="I3" s="82"/>
      <c r="J3" s="82"/>
      <c r="K3" s="82"/>
      <c r="L3" s="82"/>
    </row>
    <row r="4" spans="1:14" ht="17.25" customHeight="1" x14ac:dyDescent="0.3">
      <c r="A4" s="1" t="s">
        <v>2</v>
      </c>
      <c r="C4" s="82" t="s">
        <v>126</v>
      </c>
      <c r="D4" s="82"/>
      <c r="E4" s="82"/>
      <c r="F4" s="82"/>
      <c r="G4" s="82"/>
      <c r="H4" s="82"/>
      <c r="I4" s="82"/>
      <c r="J4" s="82"/>
      <c r="K4" s="82"/>
      <c r="L4" s="82"/>
    </row>
    <row r="5" spans="1:14" ht="12" customHeight="1" x14ac:dyDescent="0.3">
      <c r="A5" s="80"/>
    </row>
    <row r="6" spans="1:14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96" t="s">
        <v>15</v>
      </c>
      <c r="J6" s="96"/>
      <c r="K6" s="52" t="s">
        <v>16</v>
      </c>
      <c r="L6" s="52" t="s">
        <v>30</v>
      </c>
    </row>
    <row r="7" spans="1:14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6" t="s">
        <v>13</v>
      </c>
      <c r="J7" s="27" t="s">
        <v>14</v>
      </c>
      <c r="K7" s="28" t="s">
        <v>25</v>
      </c>
      <c r="L7" s="29">
        <v>41883</v>
      </c>
    </row>
    <row r="8" spans="1:14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7" t="s">
        <v>54</v>
      </c>
      <c r="J8" s="27" t="s">
        <v>42</v>
      </c>
      <c r="K8" s="28" t="s">
        <v>26</v>
      </c>
      <c r="L8" s="29">
        <v>42461</v>
      </c>
    </row>
    <row r="9" spans="1:14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7"/>
      <c r="J9" s="27"/>
      <c r="K9" s="28" t="s">
        <v>26</v>
      </c>
      <c r="L9" s="29">
        <v>41883</v>
      </c>
    </row>
    <row r="10" spans="1:14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7" t="s">
        <v>29</v>
      </c>
      <c r="J10" s="27"/>
      <c r="K10" s="28" t="s">
        <v>27</v>
      </c>
      <c r="L10" s="29">
        <v>41883</v>
      </c>
    </row>
    <row r="11" spans="1:14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 t="s">
        <v>55</v>
      </c>
      <c r="J11" s="24"/>
      <c r="K11" s="28" t="s">
        <v>31</v>
      </c>
      <c r="L11" s="29">
        <v>42125</v>
      </c>
    </row>
    <row r="12" spans="1:14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43" t="s">
        <v>35</v>
      </c>
      <c r="J12" s="33" t="s">
        <v>36</v>
      </c>
      <c r="K12" s="34" t="s">
        <v>32</v>
      </c>
      <c r="L12" s="35">
        <v>41913</v>
      </c>
    </row>
    <row r="13" spans="1:14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9">
        <v>41170410</v>
      </c>
      <c r="J13" s="39">
        <v>44975878</v>
      </c>
      <c r="K13" s="47" t="s">
        <v>27</v>
      </c>
      <c r="L13" s="40">
        <v>43344</v>
      </c>
    </row>
    <row r="14" spans="1:14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3" t="s">
        <v>58</v>
      </c>
      <c r="J14" s="33" t="s">
        <v>59</v>
      </c>
      <c r="K14" s="34" t="s">
        <v>21</v>
      </c>
      <c r="L14" s="35">
        <v>43132</v>
      </c>
      <c r="N14" s="46"/>
    </row>
    <row r="15" spans="1:14" ht="15.75" customHeight="1" x14ac:dyDescent="0.25">
      <c r="A15" s="21">
        <v>4</v>
      </c>
      <c r="B15" s="7" t="s">
        <v>46</v>
      </c>
      <c r="C15" s="2" t="s">
        <v>45</v>
      </c>
      <c r="D15" s="21">
        <v>90943</v>
      </c>
      <c r="E15" s="21" t="s">
        <v>47</v>
      </c>
      <c r="F15" s="14">
        <v>2014001387</v>
      </c>
      <c r="G15" s="21">
        <v>90000</v>
      </c>
      <c r="H15" s="22"/>
      <c r="I15" s="33" t="s">
        <v>48</v>
      </c>
      <c r="J15" s="33" t="s">
        <v>49</v>
      </c>
      <c r="K15" s="34" t="s">
        <v>26</v>
      </c>
      <c r="L15" s="35">
        <v>42887</v>
      </c>
      <c r="N15" s="46"/>
    </row>
    <row r="16" spans="1:14" ht="15.75" customHeight="1" x14ac:dyDescent="0.25">
      <c r="A16" s="21">
        <v>5</v>
      </c>
      <c r="B16" s="7" t="s">
        <v>40</v>
      </c>
      <c r="C16" s="19" t="s">
        <v>18</v>
      </c>
      <c r="D16" s="30">
        <v>43413</v>
      </c>
      <c r="E16" s="21" t="s">
        <v>12</v>
      </c>
      <c r="F16" s="14">
        <v>2014001236</v>
      </c>
      <c r="G16" s="21">
        <v>90000</v>
      </c>
      <c r="H16" s="42"/>
      <c r="I16" s="43" t="s">
        <v>55</v>
      </c>
      <c r="J16" s="33"/>
      <c r="K16" s="34" t="s">
        <v>31</v>
      </c>
      <c r="L16" s="35">
        <v>42125</v>
      </c>
      <c r="N16" s="46"/>
    </row>
    <row r="17" spans="1:13" ht="13.5" customHeight="1" x14ac:dyDescent="0.25">
      <c r="A17" s="97" t="s">
        <v>65</v>
      </c>
      <c r="B17" s="98"/>
      <c r="C17" s="98"/>
      <c r="D17" s="98"/>
      <c r="E17" s="98"/>
      <c r="F17" s="99"/>
      <c r="G17" s="48">
        <f>SUM(G14:G16)</f>
        <v>270000</v>
      </c>
      <c r="H17" s="45">
        <f>SUM(H7:H11)</f>
        <v>1250000</v>
      </c>
      <c r="I17" s="81"/>
      <c r="J17" s="81"/>
    </row>
    <row r="18" spans="1:13" ht="13.5" customHeight="1" x14ac:dyDescent="0.25">
      <c r="A18" s="100" t="s">
        <v>63</v>
      </c>
      <c r="B18" s="101"/>
      <c r="C18" s="101"/>
      <c r="D18" s="101"/>
      <c r="E18" s="101"/>
      <c r="F18" s="102"/>
      <c r="G18" s="11">
        <f>SUM(G12:G13)</f>
        <v>180000</v>
      </c>
      <c r="H18" s="81"/>
      <c r="I18" s="81"/>
      <c r="J18" s="81"/>
    </row>
    <row r="19" spans="1:13" ht="13.5" customHeight="1" x14ac:dyDescent="0.25">
      <c r="A19" s="111" t="s">
        <v>39</v>
      </c>
      <c r="B19" s="112"/>
      <c r="C19" s="112"/>
      <c r="D19" s="112"/>
      <c r="E19" s="112"/>
      <c r="F19" s="113"/>
      <c r="G19" s="9">
        <f>SUM(G17:G18)</f>
        <v>450000</v>
      </c>
      <c r="H19" s="81"/>
      <c r="I19" s="81"/>
      <c r="J19" s="81"/>
    </row>
    <row r="20" spans="1:13" ht="13.5" customHeight="1" x14ac:dyDescent="0.25">
      <c r="A20" s="108" t="s">
        <v>43</v>
      </c>
      <c r="B20" s="109"/>
      <c r="C20" s="109"/>
      <c r="D20" s="109"/>
      <c r="E20" s="109"/>
      <c r="F20" s="110"/>
      <c r="G20" s="12">
        <f>PRODUCT(G19,0.12)</f>
        <v>54000</v>
      </c>
      <c r="H20" s="81"/>
      <c r="I20" s="81"/>
      <c r="J20" s="81"/>
    </row>
    <row r="21" spans="1:13" ht="13.5" customHeight="1" x14ac:dyDescent="0.25">
      <c r="A21" s="114" t="s">
        <v>64</v>
      </c>
      <c r="B21" s="115"/>
      <c r="C21" s="115"/>
      <c r="D21" s="115"/>
      <c r="E21" s="115"/>
      <c r="F21" s="116"/>
      <c r="G21" s="10">
        <v>237600</v>
      </c>
      <c r="H21" s="81"/>
      <c r="I21" s="81"/>
      <c r="J21" s="81"/>
    </row>
    <row r="22" spans="1:13" ht="13.5" customHeight="1" x14ac:dyDescent="0.25">
      <c r="A22" s="92" t="s">
        <v>60</v>
      </c>
      <c r="B22" s="93"/>
      <c r="C22" s="93"/>
      <c r="D22" s="93"/>
      <c r="E22" s="93"/>
      <c r="F22" s="94"/>
      <c r="G22" s="10">
        <v>69200</v>
      </c>
      <c r="H22" s="90" t="s">
        <v>67</v>
      </c>
      <c r="I22" s="91"/>
      <c r="J22" s="91"/>
      <c r="K22" s="91"/>
      <c r="L22" s="91"/>
    </row>
    <row r="23" spans="1:13" ht="13.5" customHeight="1" x14ac:dyDescent="0.25">
      <c r="A23" s="92" t="s">
        <v>66</v>
      </c>
      <c r="B23" s="93"/>
      <c r="C23" s="93"/>
      <c r="D23" s="93"/>
      <c r="E23" s="93"/>
      <c r="F23" s="94"/>
      <c r="G23" s="10">
        <v>79200</v>
      </c>
      <c r="H23" s="81"/>
      <c r="I23" s="81"/>
      <c r="J23" s="81"/>
    </row>
    <row r="24" spans="1:13" ht="12.75" customHeight="1" x14ac:dyDescent="0.25">
      <c r="A24" s="104" t="s">
        <v>51</v>
      </c>
      <c r="B24" s="105"/>
      <c r="C24" s="105"/>
      <c r="D24" s="105"/>
      <c r="E24" s="105"/>
      <c r="F24" s="106"/>
      <c r="G24" s="10">
        <f>SUM(G21:G23)</f>
        <v>386000</v>
      </c>
      <c r="H24" s="81"/>
      <c r="I24" s="81"/>
      <c r="J24" s="81"/>
    </row>
    <row r="25" spans="1:13" ht="12.75" customHeight="1" x14ac:dyDescent="0.25">
      <c r="A25" s="127" t="s">
        <v>68</v>
      </c>
      <c r="B25" s="127"/>
      <c r="C25" s="127"/>
      <c r="D25" s="127"/>
      <c r="E25" s="127"/>
      <c r="F25" s="127"/>
      <c r="G25" s="9">
        <f>PRODUCT(G19,0.05)</f>
        <v>22500</v>
      </c>
      <c r="H25" s="81"/>
      <c r="I25" s="81"/>
      <c r="J25" s="81"/>
    </row>
    <row r="26" spans="1:13" x14ac:dyDescent="0.25">
      <c r="A26" s="107" t="s">
        <v>128</v>
      </c>
      <c r="B26" s="107"/>
      <c r="C26" s="107"/>
      <c r="D26" s="107"/>
      <c r="E26" s="107"/>
      <c r="F26" s="107"/>
      <c r="G26" s="12">
        <v>22500</v>
      </c>
      <c r="H26" s="125"/>
      <c r="I26" s="117"/>
      <c r="J26" s="117"/>
      <c r="K26" s="117"/>
      <c r="L26" s="117"/>
    </row>
    <row r="27" spans="1:13" x14ac:dyDescent="0.25">
      <c r="A27" s="107" t="s">
        <v>129</v>
      </c>
      <c r="B27" s="107"/>
      <c r="C27" s="107"/>
      <c r="D27" s="107"/>
      <c r="E27" s="107"/>
      <c r="F27" s="107"/>
      <c r="G27" s="12">
        <f>SUM(G25:G26)</f>
        <v>45000</v>
      </c>
      <c r="H27" s="125" t="s">
        <v>130</v>
      </c>
      <c r="I27" s="117"/>
      <c r="J27" s="117"/>
      <c r="K27" s="117"/>
      <c r="L27" s="117"/>
      <c r="M27" s="117"/>
    </row>
  </sheetData>
  <mergeCells count="19">
    <mergeCell ref="H26:L26"/>
    <mergeCell ref="H27:M27"/>
    <mergeCell ref="A27:F2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H22:L22"/>
    <mergeCell ref="A1:L1"/>
    <mergeCell ref="E2:L2"/>
    <mergeCell ref="E3:L3"/>
    <mergeCell ref="C4:L4"/>
    <mergeCell ref="I6:J6"/>
    <mergeCell ref="A17:F1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H31" sqref="H3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96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63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17</v>
      </c>
      <c r="C15" s="2" t="s">
        <v>38</v>
      </c>
      <c r="D15" s="21">
        <v>23510</v>
      </c>
      <c r="E15" s="21" t="s">
        <v>12</v>
      </c>
      <c r="F15" s="14">
        <v>2014001388</v>
      </c>
      <c r="G15" s="31">
        <v>90000</v>
      </c>
      <c r="H15" s="22"/>
      <c r="I15" s="32"/>
      <c r="J15" s="33" t="s">
        <v>19</v>
      </c>
      <c r="K15" s="33"/>
      <c r="L15" s="34" t="s">
        <v>20</v>
      </c>
      <c r="M15" s="35">
        <v>41883</v>
      </c>
      <c r="O15" s="46"/>
    </row>
    <row r="16" spans="1:15" ht="15.75" customHeight="1" x14ac:dyDescent="0.25">
      <c r="A16" s="21">
        <v>5</v>
      </c>
      <c r="B16" s="7" t="s">
        <v>46</v>
      </c>
      <c r="C16" s="2" t="s">
        <v>45</v>
      </c>
      <c r="D16" s="21">
        <v>90943</v>
      </c>
      <c r="E16" s="21" t="s">
        <v>47</v>
      </c>
      <c r="F16" s="14">
        <v>2014001387</v>
      </c>
      <c r="G16" s="21">
        <v>90000</v>
      </c>
      <c r="H16" s="22"/>
      <c r="I16" s="32"/>
      <c r="J16" s="33" t="s">
        <v>48</v>
      </c>
      <c r="K16" s="33" t="s">
        <v>49</v>
      </c>
      <c r="L16" s="34" t="s">
        <v>26</v>
      </c>
      <c r="M16" s="35">
        <v>42887</v>
      </c>
      <c r="O16" s="46"/>
    </row>
    <row r="17" spans="1:15" ht="15.75" customHeight="1" x14ac:dyDescent="0.25">
      <c r="A17" s="21">
        <v>6</v>
      </c>
      <c r="B17" s="7" t="s">
        <v>40</v>
      </c>
      <c r="C17" s="19" t="s">
        <v>18</v>
      </c>
      <c r="D17" s="30">
        <v>43413</v>
      </c>
      <c r="E17" s="21" t="s">
        <v>12</v>
      </c>
      <c r="F17" s="14">
        <v>2014001236</v>
      </c>
      <c r="G17" s="21">
        <v>90000</v>
      </c>
      <c r="H17" s="42"/>
      <c r="I17" s="21"/>
      <c r="J17" s="43" t="s">
        <v>55</v>
      </c>
      <c r="K17" s="33"/>
      <c r="L17" s="34" t="s">
        <v>31</v>
      </c>
      <c r="M17" s="35">
        <v>42125</v>
      </c>
      <c r="O17" s="46"/>
    </row>
    <row r="18" spans="1:15" ht="13.5" customHeight="1" x14ac:dyDescent="0.25">
      <c r="A18" s="97" t="s">
        <v>65</v>
      </c>
      <c r="B18" s="98"/>
      <c r="C18" s="98"/>
      <c r="D18" s="98"/>
      <c r="E18" s="98"/>
      <c r="F18" s="99"/>
      <c r="G18" s="48">
        <f>SUM(G14:G17)</f>
        <v>360000</v>
      </c>
      <c r="H18" s="45">
        <f>SUM(H7:H11)</f>
        <v>1250000</v>
      </c>
      <c r="I18" s="51"/>
      <c r="J18" s="4"/>
      <c r="K18" s="4"/>
    </row>
    <row r="19" spans="1:15" ht="13.5" customHeight="1" x14ac:dyDescent="0.25">
      <c r="A19" s="100" t="s">
        <v>63</v>
      </c>
      <c r="B19" s="101"/>
      <c r="C19" s="101"/>
      <c r="D19" s="101"/>
      <c r="E19" s="101"/>
      <c r="F19" s="102"/>
      <c r="G19" s="11">
        <f>SUM(G12:G13)</f>
        <v>180000</v>
      </c>
      <c r="H19" s="4"/>
      <c r="I19" s="4"/>
      <c r="J19" s="4"/>
      <c r="K19" s="4"/>
    </row>
    <row r="20" spans="1:15" ht="13.5" customHeight="1" x14ac:dyDescent="0.25">
      <c r="A20" s="111" t="s">
        <v>39</v>
      </c>
      <c r="B20" s="112"/>
      <c r="C20" s="112"/>
      <c r="D20" s="112"/>
      <c r="E20" s="112"/>
      <c r="F20" s="113"/>
      <c r="G20" s="9">
        <f>SUM(G18:G19)</f>
        <v>540000</v>
      </c>
      <c r="H20" s="4"/>
      <c r="I20" s="4"/>
      <c r="J20" s="4"/>
      <c r="K20" s="4"/>
    </row>
    <row r="21" spans="1:15" ht="13.5" customHeight="1" x14ac:dyDescent="0.25">
      <c r="A21" s="108" t="s">
        <v>43</v>
      </c>
      <c r="B21" s="109"/>
      <c r="C21" s="109"/>
      <c r="D21" s="109"/>
      <c r="E21" s="109"/>
      <c r="F21" s="110"/>
      <c r="G21" s="12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14" t="s">
        <v>64</v>
      </c>
      <c r="B22" s="115"/>
      <c r="C22" s="115"/>
      <c r="D22" s="115"/>
      <c r="E22" s="115"/>
      <c r="F22" s="116"/>
      <c r="G22" s="10">
        <v>316800</v>
      </c>
      <c r="H22" s="4"/>
      <c r="I22" s="4"/>
      <c r="J22" s="4"/>
      <c r="K22" s="4"/>
    </row>
    <row r="23" spans="1:15" ht="13.5" customHeight="1" x14ac:dyDescent="0.25">
      <c r="A23" s="92" t="s">
        <v>60</v>
      </c>
      <c r="B23" s="93"/>
      <c r="C23" s="93"/>
      <c r="D23" s="93"/>
      <c r="E23" s="93"/>
      <c r="F23" s="94"/>
      <c r="G23" s="10">
        <v>69200</v>
      </c>
      <c r="H23" s="90" t="s">
        <v>67</v>
      </c>
      <c r="I23" s="91"/>
      <c r="J23" s="91"/>
      <c r="K23" s="91"/>
      <c r="L23" s="91"/>
      <c r="M23" s="91"/>
    </row>
    <row r="24" spans="1:15" ht="13.5" customHeight="1" x14ac:dyDescent="0.25">
      <c r="A24" s="92" t="s">
        <v>66</v>
      </c>
      <c r="B24" s="93"/>
      <c r="C24" s="93"/>
      <c r="D24" s="93"/>
      <c r="E24" s="93"/>
      <c r="F24" s="94"/>
      <c r="G24" s="10">
        <v>79200</v>
      </c>
      <c r="H24" s="4"/>
      <c r="I24" s="4"/>
      <c r="J24" s="4"/>
      <c r="K24" s="4"/>
    </row>
    <row r="25" spans="1:15" ht="12.75" customHeight="1" x14ac:dyDescent="0.25">
      <c r="A25" s="104" t="s">
        <v>51</v>
      </c>
      <c r="B25" s="105"/>
      <c r="C25" s="105"/>
      <c r="D25" s="105"/>
      <c r="E25" s="105"/>
      <c r="F25" s="106"/>
      <c r="G25" s="10">
        <f>SUM(G22:G24)</f>
        <v>465200</v>
      </c>
      <c r="H25" s="4"/>
      <c r="I25" s="4"/>
      <c r="J25" s="4"/>
      <c r="K25" s="4"/>
    </row>
    <row r="26" spans="1:15" ht="12.75" customHeight="1" x14ac:dyDescent="0.25">
      <c r="A26" s="107" t="s">
        <v>68</v>
      </c>
      <c r="B26" s="107"/>
      <c r="C26" s="107"/>
      <c r="D26" s="107"/>
      <c r="E26" s="107"/>
      <c r="F26" s="107"/>
      <c r="G26" s="12">
        <f>PRODUCT(G20,0.05)</f>
        <v>27000</v>
      </c>
      <c r="H26" s="4"/>
      <c r="I26" s="4"/>
      <c r="J26" s="4"/>
      <c r="K26" s="4"/>
    </row>
    <row r="27" spans="1:15" x14ac:dyDescent="0.25">
      <c r="A27" s="108" t="s">
        <v>97</v>
      </c>
      <c r="B27" s="109"/>
      <c r="C27" s="109"/>
      <c r="D27" s="109"/>
      <c r="E27" s="109"/>
      <c r="F27" s="110"/>
      <c r="G27" s="12">
        <v>27000</v>
      </c>
      <c r="H27" s="88" t="s">
        <v>100</v>
      </c>
      <c r="I27" s="89"/>
      <c r="J27" s="89"/>
      <c r="K27" s="89"/>
      <c r="L27" s="89"/>
      <c r="M27" s="89"/>
      <c r="N27" s="89"/>
    </row>
    <row r="28" spans="1:15" x14ac:dyDescent="0.25">
      <c r="A28" s="103" t="s">
        <v>95</v>
      </c>
      <c r="B28" s="103"/>
      <c r="C28" s="103"/>
      <c r="D28" s="103"/>
      <c r="E28" s="103"/>
      <c r="F28" s="103"/>
      <c r="G28" s="9">
        <f>G26+G27</f>
        <v>54000</v>
      </c>
    </row>
  </sheetData>
  <mergeCells count="17">
    <mergeCell ref="A28:F28"/>
    <mergeCell ref="A25:F25"/>
    <mergeCell ref="A26:F26"/>
    <mergeCell ref="A27:F27"/>
    <mergeCell ref="A20:F20"/>
    <mergeCell ref="A21:F21"/>
    <mergeCell ref="A22:F22"/>
    <mergeCell ref="A23:F23"/>
    <mergeCell ref="H27:N27"/>
    <mergeCell ref="H23:M23"/>
    <mergeCell ref="A24:F24"/>
    <mergeCell ref="A1:K1"/>
    <mergeCell ref="E2:I2"/>
    <mergeCell ref="C4:J4"/>
    <mergeCell ref="J6:K6"/>
    <mergeCell ref="A18:F18"/>
    <mergeCell ref="A19:F1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G28" sqref="G2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98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64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17</v>
      </c>
      <c r="C15" s="2" t="s">
        <v>38</v>
      </c>
      <c r="D15" s="21">
        <v>23510</v>
      </c>
      <c r="E15" s="21" t="s">
        <v>12</v>
      </c>
      <c r="F15" s="14">
        <v>2014001388</v>
      </c>
      <c r="G15" s="31">
        <v>90000</v>
      </c>
      <c r="H15" s="22"/>
      <c r="I15" s="32"/>
      <c r="J15" s="33" t="s">
        <v>19</v>
      </c>
      <c r="K15" s="33"/>
      <c r="L15" s="34" t="s">
        <v>20</v>
      </c>
      <c r="M15" s="35">
        <v>41883</v>
      </c>
      <c r="O15" s="46"/>
    </row>
    <row r="16" spans="1:15" ht="15.75" customHeight="1" x14ac:dyDescent="0.25">
      <c r="A16" s="21">
        <v>5</v>
      </c>
      <c r="B16" s="7" t="s">
        <v>46</v>
      </c>
      <c r="C16" s="2" t="s">
        <v>45</v>
      </c>
      <c r="D16" s="21">
        <v>90943</v>
      </c>
      <c r="E16" s="21" t="s">
        <v>47</v>
      </c>
      <c r="F16" s="14">
        <v>2014001387</v>
      </c>
      <c r="G16" s="21">
        <v>90000</v>
      </c>
      <c r="H16" s="22"/>
      <c r="I16" s="32"/>
      <c r="J16" s="33" t="s">
        <v>48</v>
      </c>
      <c r="K16" s="33" t="s">
        <v>49</v>
      </c>
      <c r="L16" s="34" t="s">
        <v>26</v>
      </c>
      <c r="M16" s="35">
        <v>42887</v>
      </c>
      <c r="O16" s="46"/>
    </row>
    <row r="17" spans="1:15" ht="15.75" customHeight="1" x14ac:dyDescent="0.25">
      <c r="A17" s="21">
        <v>6</v>
      </c>
      <c r="B17" s="7" t="s">
        <v>40</v>
      </c>
      <c r="C17" s="19" t="s">
        <v>18</v>
      </c>
      <c r="D17" s="30">
        <v>43413</v>
      </c>
      <c r="E17" s="21" t="s">
        <v>12</v>
      </c>
      <c r="F17" s="14">
        <v>2014001236</v>
      </c>
      <c r="G17" s="21">
        <v>90000</v>
      </c>
      <c r="H17" s="42"/>
      <c r="I17" s="21"/>
      <c r="J17" s="43" t="s">
        <v>55</v>
      </c>
      <c r="K17" s="33"/>
      <c r="L17" s="34" t="s">
        <v>31</v>
      </c>
      <c r="M17" s="35">
        <v>42125</v>
      </c>
      <c r="O17" s="46"/>
    </row>
    <row r="18" spans="1:15" ht="13.5" customHeight="1" x14ac:dyDescent="0.25">
      <c r="A18" s="97" t="s">
        <v>65</v>
      </c>
      <c r="B18" s="98"/>
      <c r="C18" s="98"/>
      <c r="D18" s="98"/>
      <c r="E18" s="98"/>
      <c r="F18" s="99"/>
      <c r="G18" s="48">
        <f>SUM(G14:G17)</f>
        <v>360000</v>
      </c>
      <c r="H18" s="45">
        <f>SUM(H7:H11)</f>
        <v>1250000</v>
      </c>
      <c r="I18" s="51"/>
      <c r="J18" s="4"/>
      <c r="K18" s="4"/>
    </row>
    <row r="19" spans="1:15" ht="13.5" customHeight="1" x14ac:dyDescent="0.25">
      <c r="A19" s="100" t="s">
        <v>63</v>
      </c>
      <c r="B19" s="101"/>
      <c r="C19" s="101"/>
      <c r="D19" s="101"/>
      <c r="E19" s="101"/>
      <c r="F19" s="102"/>
      <c r="G19" s="11">
        <f>SUM(G12:G13)</f>
        <v>180000</v>
      </c>
      <c r="H19" s="4"/>
      <c r="I19" s="4"/>
      <c r="J19" s="4"/>
      <c r="K19" s="4"/>
    </row>
    <row r="20" spans="1:15" ht="13.5" customHeight="1" x14ac:dyDescent="0.25">
      <c r="A20" s="111" t="s">
        <v>39</v>
      </c>
      <c r="B20" s="112"/>
      <c r="C20" s="112"/>
      <c r="D20" s="112"/>
      <c r="E20" s="112"/>
      <c r="F20" s="113"/>
      <c r="G20" s="9">
        <f>SUM(G18:G19)</f>
        <v>540000</v>
      </c>
      <c r="H20" s="4"/>
      <c r="I20" s="4"/>
      <c r="J20" s="4"/>
      <c r="K20" s="4"/>
    </row>
    <row r="21" spans="1:15" ht="13.5" customHeight="1" x14ac:dyDescent="0.25">
      <c r="A21" s="108" t="s">
        <v>43</v>
      </c>
      <c r="B21" s="109"/>
      <c r="C21" s="109"/>
      <c r="D21" s="109"/>
      <c r="E21" s="109"/>
      <c r="F21" s="110"/>
      <c r="G21" s="12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14" t="s">
        <v>64</v>
      </c>
      <c r="B22" s="115"/>
      <c r="C22" s="115"/>
      <c r="D22" s="115"/>
      <c r="E22" s="115"/>
      <c r="F22" s="116"/>
      <c r="G22" s="10">
        <v>316800</v>
      </c>
      <c r="H22" s="4"/>
      <c r="I22" s="4"/>
      <c r="J22" s="4"/>
      <c r="K22" s="4"/>
    </row>
    <row r="23" spans="1:15" ht="13.5" customHeight="1" x14ac:dyDescent="0.25">
      <c r="A23" s="92" t="s">
        <v>60</v>
      </c>
      <c r="B23" s="93"/>
      <c r="C23" s="93"/>
      <c r="D23" s="93"/>
      <c r="E23" s="93"/>
      <c r="F23" s="94"/>
      <c r="G23" s="10">
        <v>69200</v>
      </c>
      <c r="H23" s="90" t="s">
        <v>67</v>
      </c>
      <c r="I23" s="91"/>
      <c r="J23" s="91"/>
      <c r="K23" s="91"/>
      <c r="L23" s="91"/>
      <c r="M23" s="91"/>
    </row>
    <row r="24" spans="1:15" ht="13.5" customHeight="1" x14ac:dyDescent="0.25">
      <c r="A24" s="92" t="s">
        <v>66</v>
      </c>
      <c r="B24" s="93"/>
      <c r="C24" s="93"/>
      <c r="D24" s="93"/>
      <c r="E24" s="93"/>
      <c r="F24" s="94"/>
      <c r="G24" s="10">
        <v>79200</v>
      </c>
      <c r="H24" s="4"/>
      <c r="I24" s="4"/>
      <c r="J24" s="4"/>
      <c r="K24" s="4"/>
    </row>
    <row r="25" spans="1:15" ht="12.75" customHeight="1" x14ac:dyDescent="0.25">
      <c r="A25" s="104" t="s">
        <v>51</v>
      </c>
      <c r="B25" s="105"/>
      <c r="C25" s="105"/>
      <c r="D25" s="105"/>
      <c r="E25" s="105"/>
      <c r="F25" s="106"/>
      <c r="G25" s="10">
        <f>SUM(G22:G24)</f>
        <v>465200</v>
      </c>
      <c r="H25" s="4"/>
      <c r="I25" s="4"/>
      <c r="J25" s="4"/>
      <c r="K25" s="4"/>
    </row>
    <row r="26" spans="1:15" ht="12.75" customHeight="1" x14ac:dyDescent="0.25">
      <c r="A26" s="107" t="s">
        <v>68</v>
      </c>
      <c r="B26" s="107"/>
      <c r="C26" s="107"/>
      <c r="D26" s="107"/>
      <c r="E26" s="107"/>
      <c r="F26" s="107"/>
      <c r="G26" s="12">
        <f>PRODUCT(G20,0.05)</f>
        <v>27000</v>
      </c>
      <c r="H26" s="4"/>
      <c r="I26" s="4"/>
      <c r="J26" s="4"/>
      <c r="K26" s="4"/>
    </row>
    <row r="27" spans="1:15" x14ac:dyDescent="0.25">
      <c r="A27" s="108" t="s">
        <v>99</v>
      </c>
      <c r="B27" s="109"/>
      <c r="C27" s="109"/>
      <c r="D27" s="109"/>
      <c r="E27" s="109"/>
      <c r="F27" s="110"/>
      <c r="G27" s="12">
        <v>29000</v>
      </c>
    </row>
    <row r="28" spans="1:15" x14ac:dyDescent="0.25">
      <c r="A28" s="103" t="s">
        <v>95</v>
      </c>
      <c r="B28" s="103"/>
      <c r="C28" s="103"/>
      <c r="D28" s="103"/>
      <c r="E28" s="103"/>
      <c r="F28" s="103"/>
      <c r="G28" s="9">
        <f>G26+G27</f>
        <v>56000</v>
      </c>
    </row>
  </sheetData>
  <mergeCells count="16">
    <mergeCell ref="A25:F25"/>
    <mergeCell ref="A26:F26"/>
    <mergeCell ref="A27:F27"/>
    <mergeCell ref="A28:F28"/>
    <mergeCell ref="A20:F20"/>
    <mergeCell ref="A21:F21"/>
    <mergeCell ref="A22:F22"/>
    <mergeCell ref="A23:F23"/>
    <mergeCell ref="H23:M23"/>
    <mergeCell ref="A24:F24"/>
    <mergeCell ref="A1:K1"/>
    <mergeCell ref="E2:I2"/>
    <mergeCell ref="C4:J4"/>
    <mergeCell ref="J6:K6"/>
    <mergeCell ref="A18:F18"/>
    <mergeCell ref="A19:F1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Normal="100" workbookViewId="0">
      <selection activeCell="G32" sqref="G3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101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65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17</v>
      </c>
      <c r="C15" s="2" t="s">
        <v>38</v>
      </c>
      <c r="D15" s="21">
        <v>23510</v>
      </c>
      <c r="E15" s="21" t="s">
        <v>12</v>
      </c>
      <c r="F15" s="14">
        <v>2014001388</v>
      </c>
      <c r="G15" s="31">
        <v>90000</v>
      </c>
      <c r="H15" s="22"/>
      <c r="I15" s="32"/>
      <c r="J15" s="33" t="s">
        <v>19</v>
      </c>
      <c r="K15" s="33"/>
      <c r="L15" s="34" t="s">
        <v>20</v>
      </c>
      <c r="M15" s="35">
        <v>41883</v>
      </c>
      <c r="O15" s="46"/>
    </row>
    <row r="16" spans="1:15" ht="15.75" customHeight="1" x14ac:dyDescent="0.25">
      <c r="A16" s="21">
        <v>5</v>
      </c>
      <c r="B16" s="7" t="s">
        <v>46</v>
      </c>
      <c r="C16" s="2" t="s">
        <v>45</v>
      </c>
      <c r="D16" s="21">
        <v>90943</v>
      </c>
      <c r="E16" s="21" t="s">
        <v>47</v>
      </c>
      <c r="F16" s="14">
        <v>2014001387</v>
      </c>
      <c r="G16" s="21">
        <v>90000</v>
      </c>
      <c r="H16" s="22"/>
      <c r="I16" s="32"/>
      <c r="J16" s="33" t="s">
        <v>48</v>
      </c>
      <c r="K16" s="33" t="s">
        <v>49</v>
      </c>
      <c r="L16" s="34" t="s">
        <v>26</v>
      </c>
      <c r="M16" s="35">
        <v>42887</v>
      </c>
      <c r="O16" s="46"/>
    </row>
    <row r="17" spans="1:15" ht="15.75" customHeight="1" x14ac:dyDescent="0.25">
      <c r="A17" s="21">
        <v>6</v>
      </c>
      <c r="B17" s="7" t="s">
        <v>40</v>
      </c>
      <c r="C17" s="19" t="s">
        <v>18</v>
      </c>
      <c r="D17" s="30">
        <v>43413</v>
      </c>
      <c r="E17" s="21" t="s">
        <v>12</v>
      </c>
      <c r="F17" s="14">
        <v>2014001236</v>
      </c>
      <c r="G17" s="21">
        <v>90000</v>
      </c>
      <c r="H17" s="42"/>
      <c r="I17" s="21"/>
      <c r="J17" s="43" t="s">
        <v>55</v>
      </c>
      <c r="K17" s="33"/>
      <c r="L17" s="34" t="s">
        <v>31</v>
      </c>
      <c r="M17" s="35">
        <v>42125</v>
      </c>
      <c r="O17" s="46"/>
    </row>
    <row r="18" spans="1:15" ht="13.5" customHeight="1" x14ac:dyDescent="0.25">
      <c r="A18" s="97" t="s">
        <v>65</v>
      </c>
      <c r="B18" s="98"/>
      <c r="C18" s="98"/>
      <c r="D18" s="98"/>
      <c r="E18" s="98"/>
      <c r="F18" s="99"/>
      <c r="G18" s="48">
        <f>SUM(G14:G17)</f>
        <v>360000</v>
      </c>
      <c r="H18" s="45">
        <f>SUM(H7:H11)</f>
        <v>1250000</v>
      </c>
      <c r="I18" s="51"/>
      <c r="J18" s="4"/>
      <c r="K18" s="4"/>
    </row>
    <row r="19" spans="1:15" ht="13.5" customHeight="1" x14ac:dyDescent="0.25">
      <c r="A19" s="100" t="s">
        <v>63</v>
      </c>
      <c r="B19" s="101"/>
      <c r="C19" s="101"/>
      <c r="D19" s="101"/>
      <c r="E19" s="101"/>
      <c r="F19" s="102"/>
      <c r="G19" s="11">
        <f>SUM(G12:G13)</f>
        <v>180000</v>
      </c>
      <c r="H19" s="4"/>
      <c r="I19" s="4"/>
      <c r="J19" s="4"/>
      <c r="K19" s="4"/>
    </row>
    <row r="20" spans="1:15" ht="13.5" customHeight="1" x14ac:dyDescent="0.25">
      <c r="A20" s="111" t="s">
        <v>39</v>
      </c>
      <c r="B20" s="112"/>
      <c r="C20" s="112"/>
      <c r="D20" s="112"/>
      <c r="E20" s="112"/>
      <c r="F20" s="113"/>
      <c r="G20" s="9">
        <f>SUM(G18:G19)</f>
        <v>540000</v>
      </c>
      <c r="H20" s="4"/>
      <c r="I20" s="4"/>
      <c r="J20" s="4"/>
      <c r="K20" s="4"/>
    </row>
    <row r="21" spans="1:15" ht="13.5" customHeight="1" x14ac:dyDescent="0.25">
      <c r="A21" s="108" t="s">
        <v>43</v>
      </c>
      <c r="B21" s="109"/>
      <c r="C21" s="109"/>
      <c r="D21" s="109"/>
      <c r="E21" s="109"/>
      <c r="F21" s="110"/>
      <c r="G21" s="12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14" t="s">
        <v>64</v>
      </c>
      <c r="B22" s="115"/>
      <c r="C22" s="115"/>
      <c r="D22" s="115"/>
      <c r="E22" s="115"/>
      <c r="F22" s="116"/>
      <c r="G22" s="10">
        <v>316800</v>
      </c>
      <c r="H22" s="4"/>
      <c r="I22" s="4"/>
      <c r="J22" s="4"/>
      <c r="K22" s="4"/>
    </row>
    <row r="23" spans="1:15" ht="13.5" customHeight="1" x14ac:dyDescent="0.25">
      <c r="A23" s="92" t="s">
        <v>60</v>
      </c>
      <c r="B23" s="93"/>
      <c r="C23" s="93"/>
      <c r="D23" s="93"/>
      <c r="E23" s="93"/>
      <c r="F23" s="94"/>
      <c r="G23" s="10">
        <v>69200</v>
      </c>
      <c r="H23" s="90" t="s">
        <v>67</v>
      </c>
      <c r="I23" s="91"/>
      <c r="J23" s="91"/>
      <c r="K23" s="91"/>
      <c r="L23" s="91"/>
      <c r="M23" s="91"/>
    </row>
    <row r="24" spans="1:15" ht="13.5" customHeight="1" x14ac:dyDescent="0.25">
      <c r="A24" s="92" t="s">
        <v>66</v>
      </c>
      <c r="B24" s="93"/>
      <c r="C24" s="93"/>
      <c r="D24" s="93"/>
      <c r="E24" s="93"/>
      <c r="F24" s="94"/>
      <c r="G24" s="10">
        <v>79200</v>
      </c>
      <c r="H24" s="4"/>
      <c r="I24" s="4"/>
      <c r="J24" s="4"/>
      <c r="K24" s="4"/>
    </row>
    <row r="25" spans="1:15" ht="12.75" customHeight="1" x14ac:dyDescent="0.25">
      <c r="A25" s="104" t="s">
        <v>51</v>
      </c>
      <c r="B25" s="105"/>
      <c r="C25" s="105"/>
      <c r="D25" s="105"/>
      <c r="E25" s="105"/>
      <c r="F25" s="106"/>
      <c r="G25" s="10">
        <f>SUM(G22:G24)</f>
        <v>465200</v>
      </c>
      <c r="H25" s="4"/>
      <c r="I25" s="4"/>
      <c r="J25" s="4"/>
      <c r="K25" s="4"/>
    </row>
    <row r="26" spans="1:15" ht="12.75" customHeight="1" x14ac:dyDescent="0.25">
      <c r="A26" s="107" t="s">
        <v>68</v>
      </c>
      <c r="B26" s="107"/>
      <c r="C26" s="107"/>
      <c r="D26" s="107"/>
      <c r="E26" s="107"/>
      <c r="F26" s="107"/>
      <c r="G26" s="12">
        <f>PRODUCT(G20,0.05)</f>
        <v>27000</v>
      </c>
      <c r="H26" s="4"/>
      <c r="I26" s="4"/>
      <c r="J26" s="4"/>
      <c r="K26" s="4"/>
    </row>
    <row r="27" spans="1:15" x14ac:dyDescent="0.25">
      <c r="A27" s="108" t="s">
        <v>102</v>
      </c>
      <c r="B27" s="109"/>
      <c r="C27" s="109"/>
      <c r="D27" s="109"/>
      <c r="E27" s="109"/>
      <c r="F27" s="110"/>
      <c r="G27" s="12">
        <v>56000</v>
      </c>
    </row>
    <row r="28" spans="1:15" x14ac:dyDescent="0.25">
      <c r="A28" s="103" t="s">
        <v>95</v>
      </c>
      <c r="B28" s="103"/>
      <c r="C28" s="103"/>
      <c r="D28" s="103"/>
      <c r="E28" s="103"/>
      <c r="F28" s="103"/>
      <c r="G28" s="9">
        <f>G26+G27</f>
        <v>83000</v>
      </c>
    </row>
    <row r="29" spans="1:15" x14ac:dyDescent="0.25">
      <c r="I29" s="46"/>
    </row>
    <row r="30" spans="1:15" x14ac:dyDescent="0.25">
      <c r="A30" s="89" t="s">
        <v>103</v>
      </c>
      <c r="B30" s="89"/>
      <c r="C30" s="89"/>
      <c r="D30" s="89"/>
      <c r="E30" s="89"/>
      <c r="F30" s="89"/>
      <c r="G30" s="89"/>
      <c r="H30" s="89"/>
      <c r="I30" s="89"/>
    </row>
    <row r="32" spans="1:15" x14ac:dyDescent="0.25">
      <c r="G32" s="46"/>
    </row>
  </sheetData>
  <mergeCells count="17">
    <mergeCell ref="A22:F22"/>
    <mergeCell ref="A23:F23"/>
    <mergeCell ref="A30:I30"/>
    <mergeCell ref="H23:M23"/>
    <mergeCell ref="A24:F24"/>
    <mergeCell ref="A1:K1"/>
    <mergeCell ref="E2:I2"/>
    <mergeCell ref="C4:J4"/>
    <mergeCell ref="J6:K6"/>
    <mergeCell ref="A18:F18"/>
    <mergeCell ref="A19:F19"/>
    <mergeCell ref="A25:F25"/>
    <mergeCell ref="A26:F26"/>
    <mergeCell ref="A27:F27"/>
    <mergeCell ref="A28:F28"/>
    <mergeCell ref="A20:F20"/>
    <mergeCell ref="A21:F21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Normal="100" workbookViewId="0">
      <selection activeCell="A28" sqref="A28:F2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104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66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17</v>
      </c>
      <c r="C15" s="2" t="s">
        <v>38</v>
      </c>
      <c r="D15" s="21">
        <v>23510</v>
      </c>
      <c r="E15" s="21" t="s">
        <v>12</v>
      </c>
      <c r="F15" s="14">
        <v>2014001388</v>
      </c>
      <c r="G15" s="31">
        <v>90000</v>
      </c>
      <c r="H15" s="22"/>
      <c r="I15" s="32"/>
      <c r="J15" s="33" t="s">
        <v>19</v>
      </c>
      <c r="K15" s="33"/>
      <c r="L15" s="34" t="s">
        <v>20</v>
      </c>
      <c r="M15" s="35">
        <v>41883</v>
      </c>
      <c r="O15" s="46"/>
    </row>
    <row r="16" spans="1:15" ht="15.75" customHeight="1" x14ac:dyDescent="0.25">
      <c r="A16" s="21">
        <v>5</v>
      </c>
      <c r="B16" s="7" t="s">
        <v>46</v>
      </c>
      <c r="C16" s="2" t="s">
        <v>45</v>
      </c>
      <c r="D16" s="21">
        <v>90943</v>
      </c>
      <c r="E16" s="21" t="s">
        <v>47</v>
      </c>
      <c r="F16" s="14">
        <v>2014001387</v>
      </c>
      <c r="G16" s="21">
        <v>90000</v>
      </c>
      <c r="H16" s="22"/>
      <c r="I16" s="32"/>
      <c r="J16" s="33" t="s">
        <v>48</v>
      </c>
      <c r="K16" s="33" t="s">
        <v>49</v>
      </c>
      <c r="L16" s="34" t="s">
        <v>26</v>
      </c>
      <c r="M16" s="35">
        <v>42887</v>
      </c>
      <c r="O16" s="46"/>
    </row>
    <row r="17" spans="1:15" ht="15.75" customHeight="1" x14ac:dyDescent="0.25">
      <c r="A17" s="21">
        <v>6</v>
      </c>
      <c r="B17" s="7" t="s">
        <v>40</v>
      </c>
      <c r="C17" s="19" t="s">
        <v>18</v>
      </c>
      <c r="D17" s="30">
        <v>43413</v>
      </c>
      <c r="E17" s="21" t="s">
        <v>12</v>
      </c>
      <c r="F17" s="14">
        <v>2014001236</v>
      </c>
      <c r="G17" s="21">
        <v>90000</v>
      </c>
      <c r="H17" s="42"/>
      <c r="I17" s="21"/>
      <c r="J17" s="43" t="s">
        <v>55</v>
      </c>
      <c r="K17" s="33"/>
      <c r="L17" s="34" t="s">
        <v>31</v>
      </c>
      <c r="M17" s="35">
        <v>42125</v>
      </c>
      <c r="O17" s="46"/>
    </row>
    <row r="18" spans="1:15" ht="13.5" customHeight="1" x14ac:dyDescent="0.25">
      <c r="A18" s="97" t="s">
        <v>65</v>
      </c>
      <c r="B18" s="98"/>
      <c r="C18" s="98"/>
      <c r="D18" s="98"/>
      <c r="E18" s="98"/>
      <c r="F18" s="99"/>
      <c r="G18" s="48">
        <f>SUM(G14:G17)</f>
        <v>360000</v>
      </c>
      <c r="H18" s="45">
        <f>SUM(H7:H11)</f>
        <v>1250000</v>
      </c>
      <c r="I18" s="51"/>
      <c r="J18" s="4"/>
      <c r="K18" s="4"/>
    </row>
    <row r="19" spans="1:15" ht="13.5" customHeight="1" x14ac:dyDescent="0.25">
      <c r="A19" s="100" t="s">
        <v>63</v>
      </c>
      <c r="B19" s="101"/>
      <c r="C19" s="101"/>
      <c r="D19" s="101"/>
      <c r="E19" s="101"/>
      <c r="F19" s="102"/>
      <c r="G19" s="11">
        <f>SUM(G12:G13)</f>
        <v>180000</v>
      </c>
      <c r="H19" s="4"/>
      <c r="I19" s="4"/>
      <c r="J19" s="4"/>
      <c r="K19" s="4"/>
    </row>
    <row r="20" spans="1:15" ht="13.5" customHeight="1" x14ac:dyDescent="0.25">
      <c r="A20" s="111" t="s">
        <v>39</v>
      </c>
      <c r="B20" s="112"/>
      <c r="C20" s="112"/>
      <c r="D20" s="112"/>
      <c r="E20" s="112"/>
      <c r="F20" s="113"/>
      <c r="G20" s="9">
        <f>SUM(G18:G19)</f>
        <v>540000</v>
      </c>
      <c r="H20" s="4"/>
      <c r="I20" s="4"/>
      <c r="J20" s="4"/>
      <c r="K20" s="4"/>
    </row>
    <row r="21" spans="1:15" ht="13.5" customHeight="1" x14ac:dyDescent="0.25">
      <c r="A21" s="108" t="s">
        <v>43</v>
      </c>
      <c r="B21" s="109"/>
      <c r="C21" s="109"/>
      <c r="D21" s="109"/>
      <c r="E21" s="109"/>
      <c r="F21" s="110"/>
      <c r="G21" s="12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14" t="s">
        <v>64</v>
      </c>
      <c r="B22" s="115"/>
      <c r="C22" s="115"/>
      <c r="D22" s="115"/>
      <c r="E22" s="115"/>
      <c r="F22" s="116"/>
      <c r="G22" s="10">
        <v>316800</v>
      </c>
      <c r="H22" s="4"/>
      <c r="I22" s="4"/>
      <c r="J22" s="4"/>
      <c r="K22" s="4"/>
    </row>
    <row r="23" spans="1:15" ht="13.5" customHeight="1" x14ac:dyDescent="0.25">
      <c r="A23" s="92" t="s">
        <v>60</v>
      </c>
      <c r="B23" s="93"/>
      <c r="C23" s="93"/>
      <c r="D23" s="93"/>
      <c r="E23" s="93"/>
      <c r="F23" s="94"/>
      <c r="G23" s="10">
        <v>69200</v>
      </c>
      <c r="H23" s="90" t="s">
        <v>67</v>
      </c>
      <c r="I23" s="91"/>
      <c r="J23" s="91"/>
      <c r="K23" s="91"/>
      <c r="L23" s="91"/>
      <c r="M23" s="91"/>
    </row>
    <row r="24" spans="1:15" ht="13.5" customHeight="1" x14ac:dyDescent="0.25">
      <c r="A24" s="92" t="s">
        <v>66</v>
      </c>
      <c r="B24" s="93"/>
      <c r="C24" s="93"/>
      <c r="D24" s="93"/>
      <c r="E24" s="93"/>
      <c r="F24" s="94"/>
      <c r="G24" s="10">
        <v>79200</v>
      </c>
      <c r="H24" s="4"/>
      <c r="I24" s="4"/>
      <c r="J24" s="4"/>
      <c r="K24" s="4"/>
    </row>
    <row r="25" spans="1:15" ht="12.75" customHeight="1" x14ac:dyDescent="0.25">
      <c r="A25" s="104" t="s">
        <v>51</v>
      </c>
      <c r="B25" s="105"/>
      <c r="C25" s="105"/>
      <c r="D25" s="105"/>
      <c r="E25" s="105"/>
      <c r="F25" s="106"/>
      <c r="G25" s="10">
        <f>SUM(G22:G24)</f>
        <v>465200</v>
      </c>
      <c r="H25" s="4"/>
      <c r="I25" s="4"/>
      <c r="J25" s="4"/>
      <c r="K25" s="4"/>
    </row>
    <row r="26" spans="1:15" ht="12.75" customHeight="1" x14ac:dyDescent="0.25">
      <c r="A26" s="107" t="s">
        <v>68</v>
      </c>
      <c r="B26" s="107"/>
      <c r="C26" s="107"/>
      <c r="D26" s="107"/>
      <c r="E26" s="107"/>
      <c r="F26" s="107"/>
      <c r="G26" s="12">
        <f>PRODUCT(G20,0.05)</f>
        <v>27000</v>
      </c>
      <c r="H26" s="4"/>
      <c r="I26" s="4"/>
      <c r="J26" s="4"/>
      <c r="K26" s="4"/>
    </row>
    <row r="27" spans="1:15" x14ac:dyDescent="0.25">
      <c r="A27" s="108" t="s">
        <v>105</v>
      </c>
      <c r="B27" s="109"/>
      <c r="C27" s="109"/>
      <c r="D27" s="109"/>
      <c r="E27" s="109"/>
      <c r="F27" s="110"/>
      <c r="G27" s="12">
        <v>29000</v>
      </c>
    </row>
    <row r="28" spans="1:15" x14ac:dyDescent="0.25">
      <c r="A28" s="103" t="s">
        <v>95</v>
      </c>
      <c r="B28" s="103"/>
      <c r="C28" s="103"/>
      <c r="D28" s="103"/>
      <c r="E28" s="103"/>
      <c r="F28" s="103"/>
      <c r="G28" s="9">
        <f>G26+G27</f>
        <v>56000</v>
      </c>
      <c r="H28" s="118" t="s">
        <v>106</v>
      </c>
      <c r="I28" s="119"/>
      <c r="J28" s="119"/>
      <c r="K28" s="119"/>
      <c r="L28" s="119"/>
      <c r="M28" s="119"/>
    </row>
    <row r="30" spans="1:15" x14ac:dyDescent="0.25">
      <c r="A30" s="117" t="s">
        <v>103</v>
      </c>
      <c r="B30" s="117"/>
      <c r="C30" s="117"/>
      <c r="D30" s="117"/>
      <c r="E30" s="117"/>
      <c r="F30" s="117"/>
      <c r="G30" s="117"/>
      <c r="H30" s="117"/>
      <c r="I30" s="117"/>
    </row>
    <row r="32" spans="1:15" x14ac:dyDescent="0.25">
      <c r="G32" s="46"/>
    </row>
  </sheetData>
  <mergeCells count="18">
    <mergeCell ref="A24:F24"/>
    <mergeCell ref="A1:K1"/>
    <mergeCell ref="E2:I2"/>
    <mergeCell ref="C4:J4"/>
    <mergeCell ref="J6:K6"/>
    <mergeCell ref="A18:F18"/>
    <mergeCell ref="A19:F19"/>
    <mergeCell ref="A20:F20"/>
    <mergeCell ref="A21:F21"/>
    <mergeCell ref="A22:F22"/>
    <mergeCell ref="A23:F23"/>
    <mergeCell ref="H23:M23"/>
    <mergeCell ref="A25:F25"/>
    <mergeCell ref="A26:F26"/>
    <mergeCell ref="A27:F27"/>
    <mergeCell ref="A28:F28"/>
    <mergeCell ref="A30:I30"/>
    <mergeCell ref="H28:M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E31" sqref="E3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107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67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17</v>
      </c>
      <c r="C15" s="2" t="s">
        <v>38</v>
      </c>
      <c r="D15" s="21">
        <v>23510</v>
      </c>
      <c r="E15" s="21" t="s">
        <v>12</v>
      </c>
      <c r="F15" s="14">
        <v>2014001388</v>
      </c>
      <c r="G15" s="31">
        <v>90000</v>
      </c>
      <c r="H15" s="22"/>
      <c r="I15" s="32"/>
      <c r="J15" s="33" t="s">
        <v>19</v>
      </c>
      <c r="K15" s="33"/>
      <c r="L15" s="34" t="s">
        <v>20</v>
      </c>
      <c r="M15" s="35">
        <v>41883</v>
      </c>
      <c r="O15" s="46"/>
    </row>
    <row r="16" spans="1:15" ht="15.75" customHeight="1" x14ac:dyDescent="0.25">
      <c r="A16" s="21">
        <v>5</v>
      </c>
      <c r="B16" s="7" t="s">
        <v>46</v>
      </c>
      <c r="C16" s="2" t="s">
        <v>45</v>
      </c>
      <c r="D16" s="21">
        <v>90943</v>
      </c>
      <c r="E16" s="21" t="s">
        <v>47</v>
      </c>
      <c r="F16" s="14">
        <v>2014001387</v>
      </c>
      <c r="G16" s="21">
        <v>90000</v>
      </c>
      <c r="H16" s="22"/>
      <c r="I16" s="32"/>
      <c r="J16" s="33" t="s">
        <v>48</v>
      </c>
      <c r="K16" s="33" t="s">
        <v>49</v>
      </c>
      <c r="L16" s="34" t="s">
        <v>26</v>
      </c>
      <c r="M16" s="35">
        <v>42887</v>
      </c>
      <c r="O16" s="46"/>
    </row>
    <row r="17" spans="1:15" ht="15.75" customHeight="1" x14ac:dyDescent="0.25">
      <c r="A17" s="21">
        <v>6</v>
      </c>
      <c r="B17" s="7" t="s">
        <v>40</v>
      </c>
      <c r="C17" s="19" t="s">
        <v>18</v>
      </c>
      <c r="D17" s="30">
        <v>43413</v>
      </c>
      <c r="E17" s="21" t="s">
        <v>12</v>
      </c>
      <c r="F17" s="14">
        <v>2014001236</v>
      </c>
      <c r="G17" s="21">
        <v>90000</v>
      </c>
      <c r="H17" s="42"/>
      <c r="I17" s="21"/>
      <c r="J17" s="43" t="s">
        <v>55</v>
      </c>
      <c r="K17" s="33"/>
      <c r="L17" s="34" t="s">
        <v>31</v>
      </c>
      <c r="M17" s="35">
        <v>42125</v>
      </c>
      <c r="O17" s="46"/>
    </row>
    <row r="18" spans="1:15" ht="13.5" customHeight="1" x14ac:dyDescent="0.25">
      <c r="A18" s="97" t="s">
        <v>65</v>
      </c>
      <c r="B18" s="98"/>
      <c r="C18" s="98"/>
      <c r="D18" s="98"/>
      <c r="E18" s="98"/>
      <c r="F18" s="99"/>
      <c r="G18" s="48">
        <f>SUM(G14:G17)</f>
        <v>360000</v>
      </c>
      <c r="H18" s="45">
        <f>SUM(H7:H11)</f>
        <v>1250000</v>
      </c>
      <c r="I18" s="51"/>
      <c r="J18" s="4"/>
      <c r="K18" s="4"/>
    </row>
    <row r="19" spans="1:15" ht="13.5" customHeight="1" x14ac:dyDescent="0.25">
      <c r="A19" s="100" t="s">
        <v>63</v>
      </c>
      <c r="B19" s="101"/>
      <c r="C19" s="101"/>
      <c r="D19" s="101"/>
      <c r="E19" s="101"/>
      <c r="F19" s="102"/>
      <c r="G19" s="11">
        <f>SUM(G12:G13)</f>
        <v>180000</v>
      </c>
      <c r="H19" s="4"/>
      <c r="I19" s="4"/>
      <c r="J19" s="4"/>
      <c r="K19" s="4"/>
    </row>
    <row r="20" spans="1:15" ht="13.5" customHeight="1" x14ac:dyDescent="0.25">
      <c r="A20" s="111" t="s">
        <v>39</v>
      </c>
      <c r="B20" s="112"/>
      <c r="C20" s="112"/>
      <c r="D20" s="112"/>
      <c r="E20" s="112"/>
      <c r="F20" s="113"/>
      <c r="G20" s="9">
        <f>SUM(G18:G19)</f>
        <v>540000</v>
      </c>
      <c r="H20" s="4"/>
      <c r="I20" s="4"/>
      <c r="J20" s="4"/>
      <c r="K20" s="4"/>
    </row>
    <row r="21" spans="1:15" ht="13.5" customHeight="1" x14ac:dyDescent="0.25">
      <c r="A21" s="108" t="s">
        <v>43</v>
      </c>
      <c r="B21" s="109"/>
      <c r="C21" s="109"/>
      <c r="D21" s="109"/>
      <c r="E21" s="109"/>
      <c r="F21" s="110"/>
      <c r="G21" s="12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14" t="s">
        <v>64</v>
      </c>
      <c r="B22" s="115"/>
      <c r="C22" s="115"/>
      <c r="D22" s="115"/>
      <c r="E22" s="115"/>
      <c r="F22" s="116"/>
      <c r="G22" s="10">
        <v>316800</v>
      </c>
      <c r="H22" s="4"/>
      <c r="I22" s="4"/>
      <c r="J22" s="4"/>
      <c r="K22" s="4"/>
    </row>
    <row r="23" spans="1:15" ht="13.5" customHeight="1" x14ac:dyDescent="0.25">
      <c r="A23" s="92" t="s">
        <v>60</v>
      </c>
      <c r="B23" s="93"/>
      <c r="C23" s="93"/>
      <c r="D23" s="93"/>
      <c r="E23" s="93"/>
      <c r="F23" s="94"/>
      <c r="G23" s="10">
        <v>69200</v>
      </c>
      <c r="H23" s="90" t="s">
        <v>67</v>
      </c>
      <c r="I23" s="91"/>
      <c r="J23" s="91"/>
      <c r="K23" s="91"/>
      <c r="L23" s="91"/>
      <c r="M23" s="91"/>
    </row>
    <row r="24" spans="1:15" ht="13.5" customHeight="1" x14ac:dyDescent="0.25">
      <c r="A24" s="92" t="s">
        <v>66</v>
      </c>
      <c r="B24" s="93"/>
      <c r="C24" s="93"/>
      <c r="D24" s="93"/>
      <c r="E24" s="93"/>
      <c r="F24" s="94"/>
      <c r="G24" s="10">
        <v>79200</v>
      </c>
      <c r="H24" s="4"/>
      <c r="I24" s="4"/>
      <c r="J24" s="4"/>
      <c r="K24" s="4"/>
    </row>
    <row r="25" spans="1:15" ht="12.75" customHeight="1" x14ac:dyDescent="0.25">
      <c r="A25" s="104" t="s">
        <v>51</v>
      </c>
      <c r="B25" s="105"/>
      <c r="C25" s="105"/>
      <c r="D25" s="105"/>
      <c r="E25" s="105"/>
      <c r="F25" s="106"/>
      <c r="G25" s="10">
        <f>SUM(G22:G24)</f>
        <v>465200</v>
      </c>
      <c r="H25" s="4"/>
      <c r="I25" s="4"/>
      <c r="J25" s="4"/>
      <c r="K25" s="4"/>
    </row>
    <row r="26" spans="1:15" ht="12.75" customHeight="1" x14ac:dyDescent="0.25">
      <c r="A26" s="107" t="s">
        <v>68</v>
      </c>
      <c r="B26" s="107"/>
      <c r="C26" s="107"/>
      <c r="D26" s="107"/>
      <c r="E26" s="107"/>
      <c r="F26" s="107"/>
      <c r="G26" s="12">
        <f>PRODUCT(G20,0.05)</f>
        <v>27000</v>
      </c>
      <c r="H26" s="4"/>
      <c r="I26" s="4"/>
      <c r="J26" s="4"/>
      <c r="K26" s="4"/>
    </row>
    <row r="28" spans="1:15" x14ac:dyDescent="0.25">
      <c r="A28" s="117" t="s">
        <v>108</v>
      </c>
      <c r="B28" s="117"/>
      <c r="C28" s="117"/>
      <c r="D28" s="117"/>
      <c r="E28" s="117"/>
      <c r="F28" s="117"/>
      <c r="G28" s="117"/>
      <c r="H28" s="117"/>
      <c r="I28" s="117"/>
    </row>
    <row r="30" spans="1:15" x14ac:dyDescent="0.25">
      <c r="G30" s="46"/>
    </row>
  </sheetData>
  <mergeCells count="15">
    <mergeCell ref="A28:I28"/>
    <mergeCell ref="A20:F20"/>
    <mergeCell ref="A21:F21"/>
    <mergeCell ref="A22:F22"/>
    <mergeCell ref="A23:F23"/>
    <mergeCell ref="H23:M23"/>
    <mergeCell ref="A24:F24"/>
    <mergeCell ref="A25:F25"/>
    <mergeCell ref="A26:F26"/>
    <mergeCell ref="A19:F19"/>
    <mergeCell ref="A1:K1"/>
    <mergeCell ref="E2:I2"/>
    <mergeCell ref="C4:J4"/>
    <mergeCell ref="J6:K6"/>
    <mergeCell ref="A18:F1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F31" sqref="F3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109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68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17</v>
      </c>
      <c r="C15" s="2" t="s">
        <v>38</v>
      </c>
      <c r="D15" s="21">
        <v>23510</v>
      </c>
      <c r="E15" s="21" t="s">
        <v>12</v>
      </c>
      <c r="F15" s="14">
        <v>2014001388</v>
      </c>
      <c r="G15" s="31">
        <v>90000</v>
      </c>
      <c r="H15" s="22"/>
      <c r="I15" s="32"/>
      <c r="J15" s="33" t="s">
        <v>19</v>
      </c>
      <c r="K15" s="33"/>
      <c r="L15" s="34" t="s">
        <v>20</v>
      </c>
      <c r="M15" s="35">
        <v>41883</v>
      </c>
      <c r="O15" s="46"/>
    </row>
    <row r="16" spans="1:15" ht="15.75" customHeight="1" x14ac:dyDescent="0.25">
      <c r="A16" s="21">
        <v>5</v>
      </c>
      <c r="B16" s="7" t="s">
        <v>46</v>
      </c>
      <c r="C16" s="2" t="s">
        <v>45</v>
      </c>
      <c r="D16" s="21">
        <v>90943</v>
      </c>
      <c r="E16" s="21" t="s">
        <v>47</v>
      </c>
      <c r="F16" s="14">
        <v>2014001387</v>
      </c>
      <c r="G16" s="21">
        <v>90000</v>
      </c>
      <c r="H16" s="22"/>
      <c r="I16" s="32"/>
      <c r="J16" s="33" t="s">
        <v>48</v>
      </c>
      <c r="K16" s="33" t="s">
        <v>49</v>
      </c>
      <c r="L16" s="34" t="s">
        <v>26</v>
      </c>
      <c r="M16" s="35">
        <v>42887</v>
      </c>
      <c r="O16" s="46"/>
    </row>
    <row r="17" spans="1:15" ht="15.75" customHeight="1" x14ac:dyDescent="0.25">
      <c r="A17" s="21">
        <v>6</v>
      </c>
      <c r="B17" s="7" t="s">
        <v>40</v>
      </c>
      <c r="C17" s="19" t="s">
        <v>18</v>
      </c>
      <c r="D17" s="30">
        <v>43413</v>
      </c>
      <c r="E17" s="21" t="s">
        <v>12</v>
      </c>
      <c r="F17" s="14">
        <v>2014001236</v>
      </c>
      <c r="G17" s="21">
        <v>90000</v>
      </c>
      <c r="H17" s="42"/>
      <c r="I17" s="21"/>
      <c r="J17" s="43" t="s">
        <v>55</v>
      </c>
      <c r="K17" s="33"/>
      <c r="L17" s="34" t="s">
        <v>31</v>
      </c>
      <c r="M17" s="35">
        <v>42125</v>
      </c>
      <c r="O17" s="46"/>
    </row>
    <row r="18" spans="1:15" ht="13.5" customHeight="1" x14ac:dyDescent="0.25">
      <c r="A18" s="97" t="s">
        <v>65</v>
      </c>
      <c r="B18" s="98"/>
      <c r="C18" s="98"/>
      <c r="D18" s="98"/>
      <c r="E18" s="98"/>
      <c r="F18" s="99"/>
      <c r="G18" s="48">
        <f>SUM(G14:G17)</f>
        <v>360000</v>
      </c>
      <c r="H18" s="45">
        <f>SUM(H7:H11)</f>
        <v>1250000</v>
      </c>
      <c r="I18" s="51"/>
      <c r="J18" s="4"/>
      <c r="K18" s="4"/>
    </row>
    <row r="19" spans="1:15" ht="13.5" customHeight="1" x14ac:dyDescent="0.25">
      <c r="A19" s="100" t="s">
        <v>63</v>
      </c>
      <c r="B19" s="101"/>
      <c r="C19" s="101"/>
      <c r="D19" s="101"/>
      <c r="E19" s="101"/>
      <c r="F19" s="102"/>
      <c r="G19" s="11">
        <f>SUM(G12:G13)</f>
        <v>180000</v>
      </c>
      <c r="H19" s="4"/>
      <c r="I19" s="4"/>
      <c r="J19" s="4"/>
      <c r="K19" s="4"/>
    </row>
    <row r="20" spans="1:15" ht="13.5" customHeight="1" x14ac:dyDescent="0.25">
      <c r="A20" s="111" t="s">
        <v>39</v>
      </c>
      <c r="B20" s="112"/>
      <c r="C20" s="112"/>
      <c r="D20" s="112"/>
      <c r="E20" s="112"/>
      <c r="F20" s="113"/>
      <c r="G20" s="9">
        <f>SUM(G18:G19)</f>
        <v>540000</v>
      </c>
      <c r="H20" s="4"/>
      <c r="I20" s="4"/>
      <c r="J20" s="4"/>
      <c r="K20" s="4"/>
    </row>
    <row r="21" spans="1:15" ht="13.5" customHeight="1" x14ac:dyDescent="0.25">
      <c r="A21" s="108" t="s">
        <v>43</v>
      </c>
      <c r="B21" s="109"/>
      <c r="C21" s="109"/>
      <c r="D21" s="109"/>
      <c r="E21" s="109"/>
      <c r="F21" s="110"/>
      <c r="G21" s="12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14" t="s">
        <v>64</v>
      </c>
      <c r="B22" s="115"/>
      <c r="C22" s="115"/>
      <c r="D22" s="115"/>
      <c r="E22" s="115"/>
      <c r="F22" s="116"/>
      <c r="G22" s="10">
        <v>316800</v>
      </c>
      <c r="H22" s="4"/>
      <c r="I22" s="4"/>
      <c r="J22" s="4"/>
      <c r="K22" s="4"/>
    </row>
    <row r="23" spans="1:15" ht="13.5" customHeight="1" x14ac:dyDescent="0.25">
      <c r="A23" s="92" t="s">
        <v>60</v>
      </c>
      <c r="B23" s="93"/>
      <c r="C23" s="93"/>
      <c r="D23" s="93"/>
      <c r="E23" s="93"/>
      <c r="F23" s="94"/>
      <c r="G23" s="10">
        <v>69200</v>
      </c>
      <c r="H23" s="90" t="s">
        <v>67</v>
      </c>
      <c r="I23" s="91"/>
      <c r="J23" s="91"/>
      <c r="K23" s="91"/>
      <c r="L23" s="91"/>
      <c r="M23" s="91"/>
    </row>
    <row r="24" spans="1:15" ht="13.5" customHeight="1" x14ac:dyDescent="0.25">
      <c r="A24" s="92" t="s">
        <v>66</v>
      </c>
      <c r="B24" s="93"/>
      <c r="C24" s="93"/>
      <c r="D24" s="93"/>
      <c r="E24" s="93"/>
      <c r="F24" s="94"/>
      <c r="G24" s="10">
        <v>79200</v>
      </c>
      <c r="H24" s="4"/>
      <c r="I24" s="4"/>
      <c r="J24" s="4"/>
      <c r="K24" s="4"/>
    </row>
    <row r="25" spans="1:15" ht="12.75" customHeight="1" x14ac:dyDescent="0.25">
      <c r="A25" s="104" t="s">
        <v>51</v>
      </c>
      <c r="B25" s="105"/>
      <c r="C25" s="105"/>
      <c r="D25" s="105"/>
      <c r="E25" s="105"/>
      <c r="F25" s="106"/>
      <c r="G25" s="10">
        <f>SUM(G22:G24)</f>
        <v>465200</v>
      </c>
      <c r="H25" s="4"/>
      <c r="I25" s="4"/>
      <c r="J25" s="4"/>
      <c r="K25" s="4"/>
    </row>
    <row r="26" spans="1:15" ht="12.75" customHeight="1" x14ac:dyDescent="0.25">
      <c r="A26" s="107" t="s">
        <v>112</v>
      </c>
      <c r="B26" s="107"/>
      <c r="C26" s="107"/>
      <c r="D26" s="107"/>
      <c r="E26" s="107"/>
      <c r="F26" s="107"/>
      <c r="G26" s="12">
        <f>PRODUCT(G20,0.05)</f>
        <v>27000</v>
      </c>
      <c r="H26" s="4"/>
      <c r="I26" s="4"/>
      <c r="J26" s="4"/>
      <c r="K26" s="4"/>
    </row>
    <row r="27" spans="1:15" x14ac:dyDescent="0.25">
      <c r="A27" s="69"/>
      <c r="B27" s="69"/>
      <c r="C27" s="69"/>
      <c r="D27" s="69"/>
      <c r="E27" s="69"/>
      <c r="F27" s="69"/>
      <c r="G27" s="69"/>
      <c r="H27" s="69"/>
      <c r="I27" s="69"/>
    </row>
  </sheetData>
  <mergeCells count="14">
    <mergeCell ref="A25:F25"/>
    <mergeCell ref="A26:F26"/>
    <mergeCell ref="A24:F24"/>
    <mergeCell ref="A1:K1"/>
    <mergeCell ref="E2:I2"/>
    <mergeCell ref="C4:J4"/>
    <mergeCell ref="J6:K6"/>
    <mergeCell ref="A18:F18"/>
    <mergeCell ref="A19:F19"/>
    <mergeCell ref="A20:F20"/>
    <mergeCell ref="A21:F21"/>
    <mergeCell ref="A22:F22"/>
    <mergeCell ref="A23:F23"/>
    <mergeCell ref="H23:M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H35" sqref="H35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110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70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17</v>
      </c>
      <c r="C15" s="2" t="s">
        <v>38</v>
      </c>
      <c r="D15" s="21">
        <v>23510</v>
      </c>
      <c r="E15" s="21" t="s">
        <v>12</v>
      </c>
      <c r="F15" s="14">
        <v>2014001388</v>
      </c>
      <c r="G15" s="31">
        <v>90000</v>
      </c>
      <c r="H15" s="22"/>
      <c r="I15" s="32"/>
      <c r="J15" s="33" t="s">
        <v>19</v>
      </c>
      <c r="K15" s="33"/>
      <c r="L15" s="34" t="s">
        <v>20</v>
      </c>
      <c r="M15" s="35">
        <v>41883</v>
      </c>
      <c r="O15" s="46"/>
    </row>
    <row r="16" spans="1:15" ht="15.75" customHeight="1" x14ac:dyDescent="0.25">
      <c r="A16" s="21">
        <v>5</v>
      </c>
      <c r="B16" s="7" t="s">
        <v>46</v>
      </c>
      <c r="C16" s="2" t="s">
        <v>45</v>
      </c>
      <c r="D16" s="21">
        <v>90943</v>
      </c>
      <c r="E16" s="21" t="s">
        <v>47</v>
      </c>
      <c r="F16" s="14">
        <v>2014001387</v>
      </c>
      <c r="G16" s="21">
        <v>90000</v>
      </c>
      <c r="H16" s="22"/>
      <c r="I16" s="32"/>
      <c r="J16" s="33" t="s">
        <v>48</v>
      </c>
      <c r="K16" s="33" t="s">
        <v>49</v>
      </c>
      <c r="L16" s="34" t="s">
        <v>26</v>
      </c>
      <c r="M16" s="35">
        <v>42887</v>
      </c>
      <c r="O16" s="46"/>
    </row>
    <row r="17" spans="1:15" ht="15.75" customHeight="1" x14ac:dyDescent="0.25">
      <c r="A17" s="21">
        <v>6</v>
      </c>
      <c r="B17" s="7" t="s">
        <v>40</v>
      </c>
      <c r="C17" s="19" t="s">
        <v>18</v>
      </c>
      <c r="D17" s="30">
        <v>43413</v>
      </c>
      <c r="E17" s="21" t="s">
        <v>12</v>
      </c>
      <c r="F17" s="14">
        <v>2014001236</v>
      </c>
      <c r="G17" s="21">
        <v>90000</v>
      </c>
      <c r="H17" s="42"/>
      <c r="I17" s="21"/>
      <c r="J17" s="43" t="s">
        <v>55</v>
      </c>
      <c r="K17" s="33"/>
      <c r="L17" s="34" t="s">
        <v>31</v>
      </c>
      <c r="M17" s="35">
        <v>42125</v>
      </c>
      <c r="O17" s="46"/>
    </row>
    <row r="18" spans="1:15" ht="13.5" customHeight="1" x14ac:dyDescent="0.25">
      <c r="A18" s="97" t="s">
        <v>65</v>
      </c>
      <c r="B18" s="98"/>
      <c r="C18" s="98"/>
      <c r="D18" s="98"/>
      <c r="E18" s="98"/>
      <c r="F18" s="99"/>
      <c r="G18" s="48">
        <f>SUM(G14:G17)</f>
        <v>360000</v>
      </c>
      <c r="H18" s="45">
        <f>SUM(H7:H11)</f>
        <v>1250000</v>
      </c>
      <c r="I18" s="51"/>
      <c r="J18" s="4"/>
      <c r="K18" s="4"/>
    </row>
    <row r="19" spans="1:15" ht="13.5" customHeight="1" x14ac:dyDescent="0.25">
      <c r="A19" s="100" t="s">
        <v>63</v>
      </c>
      <c r="B19" s="101"/>
      <c r="C19" s="101"/>
      <c r="D19" s="101"/>
      <c r="E19" s="101"/>
      <c r="F19" s="102"/>
      <c r="G19" s="11">
        <f>SUM(G12:G13)</f>
        <v>180000</v>
      </c>
      <c r="H19" s="4"/>
      <c r="I19" s="4"/>
      <c r="J19" s="4"/>
      <c r="K19" s="4"/>
    </row>
    <row r="20" spans="1:15" ht="13.5" customHeight="1" x14ac:dyDescent="0.25">
      <c r="A20" s="111" t="s">
        <v>39</v>
      </c>
      <c r="B20" s="112"/>
      <c r="C20" s="112"/>
      <c r="D20" s="112"/>
      <c r="E20" s="112"/>
      <c r="F20" s="113"/>
      <c r="G20" s="9">
        <f>SUM(G18:G19)</f>
        <v>540000</v>
      </c>
      <c r="H20" s="4"/>
      <c r="I20" s="4"/>
      <c r="J20" s="4"/>
      <c r="K20" s="4"/>
    </row>
    <row r="21" spans="1:15" ht="13.5" customHeight="1" x14ac:dyDescent="0.25">
      <c r="A21" s="108" t="s">
        <v>43</v>
      </c>
      <c r="B21" s="109"/>
      <c r="C21" s="109"/>
      <c r="D21" s="109"/>
      <c r="E21" s="109"/>
      <c r="F21" s="110"/>
      <c r="G21" s="12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14" t="s">
        <v>64</v>
      </c>
      <c r="B22" s="115"/>
      <c r="C22" s="115"/>
      <c r="D22" s="115"/>
      <c r="E22" s="115"/>
      <c r="F22" s="116"/>
      <c r="G22" s="10">
        <v>316800</v>
      </c>
      <c r="H22" s="4"/>
      <c r="I22" s="4"/>
      <c r="J22" s="4"/>
      <c r="K22" s="4"/>
    </row>
    <row r="23" spans="1:15" ht="13.5" customHeight="1" x14ac:dyDescent="0.25">
      <c r="A23" s="92" t="s">
        <v>60</v>
      </c>
      <c r="B23" s="93"/>
      <c r="C23" s="93"/>
      <c r="D23" s="93"/>
      <c r="E23" s="93"/>
      <c r="F23" s="94"/>
      <c r="G23" s="10">
        <v>69200</v>
      </c>
      <c r="H23" s="90" t="s">
        <v>67</v>
      </c>
      <c r="I23" s="91"/>
      <c r="J23" s="91"/>
      <c r="K23" s="91"/>
      <c r="L23" s="91"/>
      <c r="M23" s="91"/>
    </row>
    <row r="24" spans="1:15" ht="13.5" customHeight="1" x14ac:dyDescent="0.25">
      <c r="A24" s="92" t="s">
        <v>66</v>
      </c>
      <c r="B24" s="93"/>
      <c r="C24" s="93"/>
      <c r="D24" s="93"/>
      <c r="E24" s="93"/>
      <c r="F24" s="94"/>
      <c r="G24" s="10">
        <v>79200</v>
      </c>
      <c r="H24" s="4"/>
      <c r="I24" s="4"/>
      <c r="J24" s="4"/>
      <c r="K24" s="4"/>
    </row>
    <row r="25" spans="1:15" ht="12.75" customHeight="1" x14ac:dyDescent="0.25">
      <c r="A25" s="104" t="s">
        <v>51</v>
      </c>
      <c r="B25" s="105"/>
      <c r="C25" s="105"/>
      <c r="D25" s="105"/>
      <c r="E25" s="105"/>
      <c r="F25" s="106"/>
      <c r="G25" s="10">
        <f>SUM(G22:G24)</f>
        <v>465200</v>
      </c>
      <c r="H25" s="4"/>
      <c r="I25" s="4"/>
      <c r="J25" s="4"/>
      <c r="K25" s="4"/>
    </row>
    <row r="26" spans="1:15" ht="12.75" customHeight="1" x14ac:dyDescent="0.25">
      <c r="A26" s="107" t="s">
        <v>68</v>
      </c>
      <c r="B26" s="107"/>
      <c r="C26" s="107"/>
      <c r="D26" s="107"/>
      <c r="E26" s="107"/>
      <c r="F26" s="107"/>
      <c r="G26" s="12">
        <f>PRODUCT(G20,0.05)</f>
        <v>27000</v>
      </c>
      <c r="H26" s="4"/>
      <c r="I26" s="4"/>
      <c r="J26" s="4"/>
      <c r="K26" s="4"/>
    </row>
    <row r="28" spans="1:15" x14ac:dyDescent="0.25">
      <c r="B28" s="89" t="s">
        <v>111</v>
      </c>
      <c r="C28" s="89"/>
      <c r="D28" s="89"/>
      <c r="E28" s="89"/>
      <c r="F28" s="89"/>
      <c r="G28" s="89"/>
      <c r="H28" s="89"/>
      <c r="I28" s="89"/>
      <c r="J28" s="89"/>
    </row>
  </sheetData>
  <mergeCells count="15">
    <mergeCell ref="A23:F23"/>
    <mergeCell ref="B28:J28"/>
    <mergeCell ref="H23:M23"/>
    <mergeCell ref="A24:F24"/>
    <mergeCell ref="A1:K1"/>
    <mergeCell ref="E2:I2"/>
    <mergeCell ref="C4:J4"/>
    <mergeCell ref="J6:K6"/>
    <mergeCell ref="A18:F18"/>
    <mergeCell ref="A19:F19"/>
    <mergeCell ref="A25:F25"/>
    <mergeCell ref="A26:F26"/>
    <mergeCell ref="A20:F20"/>
    <mergeCell ref="A21:F21"/>
    <mergeCell ref="A22:F22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H29" sqref="H29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95" t="s">
        <v>113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5" ht="16.5" customHeight="1" x14ac:dyDescent="0.3">
      <c r="A2" s="1" t="s">
        <v>0</v>
      </c>
      <c r="E2" s="84" t="s">
        <v>53</v>
      </c>
      <c r="F2" s="84"/>
      <c r="G2" s="84"/>
      <c r="H2" s="84"/>
      <c r="I2" s="84"/>
      <c r="J2" s="3" t="s">
        <v>37</v>
      </c>
    </row>
    <row r="3" spans="1:15" ht="18.75" customHeight="1" x14ac:dyDescent="0.3">
      <c r="A3" s="1" t="s">
        <v>1</v>
      </c>
      <c r="E3" s="3" t="s">
        <v>52</v>
      </c>
      <c r="F3" s="3"/>
      <c r="G3" s="3"/>
      <c r="H3" s="3"/>
      <c r="I3" s="3"/>
    </row>
    <row r="4" spans="1:15" ht="17.25" customHeight="1" x14ac:dyDescent="0.3">
      <c r="A4" s="1" t="s">
        <v>2</v>
      </c>
      <c r="C4" s="82" t="s">
        <v>69</v>
      </c>
      <c r="D4" s="82"/>
      <c r="E4" s="82"/>
      <c r="F4" s="82"/>
      <c r="G4" s="82"/>
      <c r="H4" s="82"/>
      <c r="I4" s="82"/>
      <c r="J4" s="82"/>
    </row>
    <row r="5" spans="1:15" ht="6" customHeight="1" x14ac:dyDescent="0.3">
      <c r="A5" s="71"/>
    </row>
    <row r="6" spans="1:15" ht="15.75" customHeigh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5" t="s">
        <v>9</v>
      </c>
      <c r="H6" s="17" t="s">
        <v>34</v>
      </c>
      <c r="I6" s="13" t="s">
        <v>33</v>
      </c>
      <c r="J6" s="96" t="s">
        <v>15</v>
      </c>
      <c r="K6" s="96"/>
      <c r="L6" s="52" t="s">
        <v>16</v>
      </c>
      <c r="M6" s="52" t="s">
        <v>30</v>
      </c>
    </row>
    <row r="7" spans="1:15" ht="15.75" customHeight="1" x14ac:dyDescent="0.25">
      <c r="A7" s="23"/>
      <c r="B7" s="24" t="s">
        <v>10</v>
      </c>
      <c r="C7" s="8" t="s">
        <v>11</v>
      </c>
      <c r="D7" s="25">
        <v>25416</v>
      </c>
      <c r="E7" s="25" t="s">
        <v>12</v>
      </c>
      <c r="F7" s="15">
        <v>2014001482</v>
      </c>
      <c r="G7" s="25"/>
      <c r="H7" s="49">
        <v>160000</v>
      </c>
      <c r="I7" s="25"/>
      <c r="J7" s="26" t="s">
        <v>13</v>
      </c>
      <c r="K7" s="27" t="s">
        <v>14</v>
      </c>
      <c r="L7" s="28" t="s">
        <v>25</v>
      </c>
      <c r="M7" s="29">
        <v>41883</v>
      </c>
    </row>
    <row r="8" spans="1:15" ht="15.75" customHeight="1" x14ac:dyDescent="0.25">
      <c r="A8" s="36"/>
      <c r="B8" s="24" t="s">
        <v>41</v>
      </c>
      <c r="C8" s="8" t="s">
        <v>18</v>
      </c>
      <c r="D8" s="25">
        <v>42472</v>
      </c>
      <c r="E8" s="25" t="s">
        <v>12</v>
      </c>
      <c r="F8" s="15"/>
      <c r="G8" s="25"/>
      <c r="H8" s="49">
        <v>40000</v>
      </c>
      <c r="I8" s="25"/>
      <c r="J8" s="27" t="s">
        <v>54</v>
      </c>
      <c r="K8" s="27" t="s">
        <v>42</v>
      </c>
      <c r="L8" s="28" t="s">
        <v>26</v>
      </c>
      <c r="M8" s="29">
        <v>42461</v>
      </c>
    </row>
    <row r="9" spans="1:15" ht="15.75" customHeight="1" x14ac:dyDescent="0.25">
      <c r="A9" s="36"/>
      <c r="B9" s="24" t="s">
        <v>44</v>
      </c>
      <c r="C9" s="8" t="s">
        <v>45</v>
      </c>
      <c r="D9" s="25"/>
      <c r="E9" s="25" t="s">
        <v>24</v>
      </c>
      <c r="F9" s="15"/>
      <c r="G9" s="25"/>
      <c r="H9" s="49">
        <v>320000</v>
      </c>
      <c r="I9" s="25"/>
      <c r="J9" s="27"/>
      <c r="K9" s="27"/>
      <c r="L9" s="28" t="s">
        <v>26</v>
      </c>
      <c r="M9" s="29">
        <v>41883</v>
      </c>
    </row>
    <row r="10" spans="1:15" ht="15.75" customHeight="1" x14ac:dyDescent="0.25">
      <c r="A10" s="36"/>
      <c r="B10" s="24" t="s">
        <v>28</v>
      </c>
      <c r="C10" s="18" t="s">
        <v>18</v>
      </c>
      <c r="D10" s="23">
        <v>6787</v>
      </c>
      <c r="E10" s="25" t="s">
        <v>12</v>
      </c>
      <c r="F10" s="15">
        <v>20140011547</v>
      </c>
      <c r="G10" s="41"/>
      <c r="H10" s="49">
        <v>420000</v>
      </c>
      <c r="I10" s="25"/>
      <c r="J10" s="27" t="s">
        <v>29</v>
      </c>
      <c r="K10" s="27"/>
      <c r="L10" s="28" t="s">
        <v>27</v>
      </c>
      <c r="M10" s="29">
        <v>41883</v>
      </c>
    </row>
    <row r="11" spans="1:15" ht="15.75" customHeight="1" x14ac:dyDescent="0.25">
      <c r="A11" s="24"/>
      <c r="B11" s="24" t="s">
        <v>40</v>
      </c>
      <c r="C11" s="18" t="s">
        <v>18</v>
      </c>
      <c r="D11" s="23">
        <v>43413</v>
      </c>
      <c r="E11" s="24" t="s">
        <v>12</v>
      </c>
      <c r="F11" s="15">
        <v>2014001236</v>
      </c>
      <c r="G11" s="25">
        <v>90000</v>
      </c>
      <c r="H11" s="50">
        <v>310000</v>
      </c>
      <c r="I11" s="24"/>
      <c r="J11" s="24" t="s">
        <v>55</v>
      </c>
      <c r="K11" s="24"/>
      <c r="L11" s="28" t="s">
        <v>31</v>
      </c>
      <c r="M11" s="29">
        <v>42125</v>
      </c>
    </row>
    <row r="12" spans="1:15" ht="15.75" customHeight="1" x14ac:dyDescent="0.25">
      <c r="A12" s="21">
        <v>1</v>
      </c>
      <c r="B12" s="44" t="s">
        <v>56</v>
      </c>
      <c r="C12" s="2" t="s">
        <v>23</v>
      </c>
      <c r="D12" s="30"/>
      <c r="E12" s="21" t="s">
        <v>24</v>
      </c>
      <c r="F12" s="14"/>
      <c r="G12" s="21">
        <v>90000</v>
      </c>
      <c r="H12" s="22"/>
      <c r="I12" s="21"/>
      <c r="J12" s="43" t="s">
        <v>35</v>
      </c>
      <c r="K12" s="33" t="s">
        <v>36</v>
      </c>
      <c r="L12" s="34" t="s">
        <v>32</v>
      </c>
      <c r="M12" s="35">
        <v>41913</v>
      </c>
    </row>
    <row r="13" spans="1:15" ht="15.75" customHeight="1" x14ac:dyDescent="0.25">
      <c r="A13" s="21">
        <v>2</v>
      </c>
      <c r="B13" s="37" t="s">
        <v>61</v>
      </c>
      <c r="C13" s="6" t="s">
        <v>62</v>
      </c>
      <c r="D13" s="32"/>
      <c r="E13" s="21" t="s">
        <v>24</v>
      </c>
      <c r="F13" s="16"/>
      <c r="G13" s="32">
        <v>90000</v>
      </c>
      <c r="H13" s="38"/>
      <c r="I13" s="32"/>
      <c r="J13" s="39">
        <v>41170410</v>
      </c>
      <c r="K13" s="39">
        <v>44975878</v>
      </c>
      <c r="L13" s="47" t="s">
        <v>27</v>
      </c>
      <c r="M13" s="40">
        <v>43344</v>
      </c>
    </row>
    <row r="14" spans="1:15" ht="15.75" customHeight="1" x14ac:dyDescent="0.25">
      <c r="A14" s="21">
        <v>3</v>
      </c>
      <c r="B14" s="7" t="s">
        <v>57</v>
      </c>
      <c r="C14" s="2" t="s">
        <v>50</v>
      </c>
      <c r="D14" s="21">
        <v>57363</v>
      </c>
      <c r="E14" s="21" t="s">
        <v>22</v>
      </c>
      <c r="F14" s="14"/>
      <c r="G14" s="21">
        <v>90000</v>
      </c>
      <c r="H14" s="22"/>
      <c r="I14" s="32"/>
      <c r="J14" s="33" t="s">
        <v>58</v>
      </c>
      <c r="K14" s="33" t="s">
        <v>59</v>
      </c>
      <c r="L14" s="34" t="s">
        <v>21</v>
      </c>
      <c r="M14" s="35">
        <v>43132</v>
      </c>
      <c r="O14" s="46"/>
    </row>
    <row r="15" spans="1:15" ht="15.75" customHeight="1" x14ac:dyDescent="0.25">
      <c r="A15" s="21">
        <v>4</v>
      </c>
      <c r="B15" s="7" t="s">
        <v>17</v>
      </c>
      <c r="C15" s="2" t="s">
        <v>38</v>
      </c>
      <c r="D15" s="21">
        <v>23510</v>
      </c>
      <c r="E15" s="21" t="s">
        <v>12</v>
      </c>
      <c r="F15" s="14">
        <v>2014001388</v>
      </c>
      <c r="G15" s="31">
        <v>90000</v>
      </c>
      <c r="H15" s="22"/>
      <c r="I15" s="32"/>
      <c r="J15" s="33" t="s">
        <v>19</v>
      </c>
      <c r="K15" s="33"/>
      <c r="L15" s="34" t="s">
        <v>20</v>
      </c>
      <c r="M15" s="35">
        <v>41883</v>
      </c>
      <c r="O15" s="46"/>
    </row>
    <row r="16" spans="1:15" ht="15.75" customHeight="1" x14ac:dyDescent="0.25">
      <c r="A16" s="21">
        <v>5</v>
      </c>
      <c r="B16" s="7" t="s">
        <v>46</v>
      </c>
      <c r="C16" s="2" t="s">
        <v>45</v>
      </c>
      <c r="D16" s="21">
        <v>90943</v>
      </c>
      <c r="E16" s="21" t="s">
        <v>47</v>
      </c>
      <c r="F16" s="14">
        <v>2014001387</v>
      </c>
      <c r="G16" s="21">
        <v>90000</v>
      </c>
      <c r="H16" s="22"/>
      <c r="I16" s="32"/>
      <c r="J16" s="33" t="s">
        <v>48</v>
      </c>
      <c r="K16" s="33" t="s">
        <v>49</v>
      </c>
      <c r="L16" s="34" t="s">
        <v>26</v>
      </c>
      <c r="M16" s="35">
        <v>42887</v>
      </c>
      <c r="O16" s="46"/>
    </row>
    <row r="17" spans="1:15" ht="15.75" customHeight="1" x14ac:dyDescent="0.25">
      <c r="A17" s="21">
        <v>6</v>
      </c>
      <c r="B17" s="7" t="s">
        <v>40</v>
      </c>
      <c r="C17" s="19" t="s">
        <v>18</v>
      </c>
      <c r="D17" s="30">
        <v>43413</v>
      </c>
      <c r="E17" s="21" t="s">
        <v>12</v>
      </c>
      <c r="F17" s="14">
        <v>2014001236</v>
      </c>
      <c r="G17" s="21">
        <v>90000</v>
      </c>
      <c r="H17" s="42"/>
      <c r="I17" s="21"/>
      <c r="J17" s="43" t="s">
        <v>55</v>
      </c>
      <c r="K17" s="33"/>
      <c r="L17" s="34" t="s">
        <v>31</v>
      </c>
      <c r="M17" s="35">
        <v>42125</v>
      </c>
      <c r="O17" s="46"/>
    </row>
    <row r="18" spans="1:15" ht="13.5" customHeight="1" x14ac:dyDescent="0.25">
      <c r="A18" s="97" t="s">
        <v>65</v>
      </c>
      <c r="B18" s="98"/>
      <c r="C18" s="98"/>
      <c r="D18" s="98"/>
      <c r="E18" s="98"/>
      <c r="F18" s="99"/>
      <c r="G18" s="48">
        <f>SUM(G14:G17)</f>
        <v>360000</v>
      </c>
      <c r="H18" s="45">
        <f>SUM(H7:H11)</f>
        <v>1250000</v>
      </c>
      <c r="I18" s="51"/>
      <c r="J18" s="4"/>
      <c r="K18" s="4"/>
    </row>
    <row r="19" spans="1:15" ht="13.5" customHeight="1" x14ac:dyDescent="0.25">
      <c r="A19" s="100" t="s">
        <v>63</v>
      </c>
      <c r="B19" s="101"/>
      <c r="C19" s="101"/>
      <c r="D19" s="101"/>
      <c r="E19" s="101"/>
      <c r="F19" s="102"/>
      <c r="G19" s="11">
        <f>SUM(G12:G13)</f>
        <v>180000</v>
      </c>
      <c r="H19" s="4"/>
      <c r="I19" s="4"/>
      <c r="J19" s="4"/>
      <c r="K19" s="4"/>
    </row>
    <row r="20" spans="1:15" ht="13.5" customHeight="1" x14ac:dyDescent="0.25">
      <c r="A20" s="111" t="s">
        <v>39</v>
      </c>
      <c r="B20" s="112"/>
      <c r="C20" s="112"/>
      <c r="D20" s="112"/>
      <c r="E20" s="112"/>
      <c r="F20" s="113"/>
      <c r="G20" s="9">
        <f>SUM(G18:G19)</f>
        <v>540000</v>
      </c>
      <c r="H20" s="4"/>
      <c r="I20" s="4"/>
      <c r="J20" s="4"/>
      <c r="K20" s="4"/>
    </row>
    <row r="21" spans="1:15" ht="13.5" customHeight="1" x14ac:dyDescent="0.25">
      <c r="A21" s="108" t="s">
        <v>43</v>
      </c>
      <c r="B21" s="109"/>
      <c r="C21" s="109"/>
      <c r="D21" s="109"/>
      <c r="E21" s="109"/>
      <c r="F21" s="110"/>
      <c r="G21" s="12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14" t="s">
        <v>64</v>
      </c>
      <c r="B22" s="115"/>
      <c r="C22" s="115"/>
      <c r="D22" s="115"/>
      <c r="E22" s="115"/>
      <c r="F22" s="116"/>
      <c r="G22" s="10">
        <v>316800</v>
      </c>
      <c r="H22" s="4"/>
      <c r="I22" s="4"/>
      <c r="J22" s="4"/>
      <c r="K22" s="4"/>
    </row>
    <row r="23" spans="1:15" ht="13.5" customHeight="1" x14ac:dyDescent="0.25">
      <c r="A23" s="92" t="s">
        <v>60</v>
      </c>
      <c r="B23" s="93"/>
      <c r="C23" s="93"/>
      <c r="D23" s="93"/>
      <c r="E23" s="93"/>
      <c r="F23" s="94"/>
      <c r="G23" s="10">
        <v>69200</v>
      </c>
      <c r="H23" s="90" t="s">
        <v>67</v>
      </c>
      <c r="I23" s="91"/>
      <c r="J23" s="91"/>
      <c r="K23" s="91"/>
      <c r="L23" s="91"/>
      <c r="M23" s="91"/>
    </row>
    <row r="24" spans="1:15" ht="13.5" customHeight="1" x14ac:dyDescent="0.25">
      <c r="A24" s="92" t="s">
        <v>66</v>
      </c>
      <c r="B24" s="93"/>
      <c r="C24" s="93"/>
      <c r="D24" s="93"/>
      <c r="E24" s="93"/>
      <c r="F24" s="94"/>
      <c r="G24" s="10">
        <v>79200</v>
      </c>
      <c r="H24" s="4"/>
      <c r="I24" s="4"/>
      <c r="J24" s="4"/>
      <c r="K24" s="4"/>
    </row>
    <row r="25" spans="1:15" ht="12.75" customHeight="1" x14ac:dyDescent="0.25">
      <c r="A25" s="104" t="s">
        <v>51</v>
      </c>
      <c r="B25" s="105"/>
      <c r="C25" s="105"/>
      <c r="D25" s="105"/>
      <c r="E25" s="105"/>
      <c r="F25" s="106"/>
      <c r="G25" s="10">
        <f>SUM(G22:G24)</f>
        <v>465200</v>
      </c>
      <c r="H25" s="4"/>
      <c r="I25" s="4"/>
      <c r="J25" s="4"/>
      <c r="K25" s="4"/>
    </row>
    <row r="26" spans="1:15" ht="12.75" customHeight="1" x14ac:dyDescent="0.25">
      <c r="A26" s="107" t="s">
        <v>68</v>
      </c>
      <c r="B26" s="107"/>
      <c r="C26" s="107"/>
      <c r="D26" s="107"/>
      <c r="E26" s="107"/>
      <c r="F26" s="107"/>
      <c r="G26" s="12">
        <f>PRODUCT(G20,0.05)</f>
        <v>27000</v>
      </c>
      <c r="H26" s="4"/>
      <c r="I26" s="4"/>
      <c r="J26" s="4"/>
      <c r="K26" s="4"/>
    </row>
    <row r="27" spans="1:15" ht="12.75" customHeight="1" x14ac:dyDescent="0.25">
      <c r="A27" s="108" t="s">
        <v>114</v>
      </c>
      <c r="B27" s="109"/>
      <c r="C27" s="109"/>
      <c r="D27" s="109"/>
      <c r="E27" s="109"/>
      <c r="F27" s="110"/>
      <c r="G27" s="12">
        <v>27000</v>
      </c>
      <c r="H27" s="4"/>
      <c r="I27" s="4"/>
      <c r="J27" s="4"/>
      <c r="K27" s="4"/>
    </row>
    <row r="28" spans="1:15" ht="12.75" customHeight="1" x14ac:dyDescent="0.25">
      <c r="A28" s="103" t="s">
        <v>95</v>
      </c>
      <c r="B28" s="103"/>
      <c r="C28" s="103"/>
      <c r="D28" s="103"/>
      <c r="E28" s="103"/>
      <c r="F28" s="103"/>
      <c r="G28" s="12">
        <f>SUM(G26:G27)</f>
        <v>54000</v>
      </c>
      <c r="H28" s="120" t="s">
        <v>117</v>
      </c>
      <c r="I28" s="121"/>
      <c r="J28" s="121"/>
      <c r="K28" s="121"/>
      <c r="L28" s="121"/>
      <c r="M28" s="121"/>
    </row>
    <row r="29" spans="1:15" x14ac:dyDescent="0.25">
      <c r="A29" s="122" t="s">
        <v>115</v>
      </c>
      <c r="B29" s="122"/>
      <c r="C29" s="122"/>
      <c r="D29" s="122"/>
      <c r="E29" s="122"/>
      <c r="F29" s="122"/>
      <c r="G29" s="122"/>
    </row>
    <row r="30" spans="1:15" x14ac:dyDescent="0.25">
      <c r="B30" s="72"/>
      <c r="C30" s="72"/>
      <c r="D30" s="72"/>
      <c r="E30" s="72"/>
      <c r="F30" s="72"/>
      <c r="G30" s="72"/>
      <c r="H30" s="72"/>
      <c r="I30" s="72"/>
      <c r="J30" s="72"/>
    </row>
  </sheetData>
  <mergeCells count="18">
    <mergeCell ref="A24:F24"/>
    <mergeCell ref="A1:K1"/>
    <mergeCell ref="E2:I2"/>
    <mergeCell ref="C4:J4"/>
    <mergeCell ref="J6:K6"/>
    <mergeCell ref="A18:F18"/>
    <mergeCell ref="A19:F19"/>
    <mergeCell ref="A20:F20"/>
    <mergeCell ref="A21:F21"/>
    <mergeCell ref="A22:F22"/>
    <mergeCell ref="A23:F23"/>
    <mergeCell ref="H23:M23"/>
    <mergeCell ref="H28:M28"/>
    <mergeCell ref="A25:F25"/>
    <mergeCell ref="A26:F26"/>
    <mergeCell ref="A29:G29"/>
    <mergeCell ref="A27:F27"/>
    <mergeCell ref="A28:F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COMMISSIONS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SIDIBE</cp:lastModifiedBy>
  <cp:lastPrinted>2021-10-26T10:56:46Z</cp:lastPrinted>
  <dcterms:created xsi:type="dcterms:W3CDTF">2012-07-06T09:59:04Z</dcterms:created>
  <dcterms:modified xsi:type="dcterms:W3CDTF">2021-12-13T09:09:27Z</dcterms:modified>
</cp:coreProperties>
</file>