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AMARA SYLLA\FICHES D'ENCAISSEMENTS\"/>
    </mc:Choice>
  </mc:AlternateContent>
  <bookViews>
    <workbookView xWindow="0" yWindow="0" windowWidth="19200" windowHeight="11595" activeTab="8"/>
  </bookViews>
  <sheets>
    <sheet name="IMPOT 2018" sheetId="47" r:id="rId1"/>
    <sheet name="DECEMBRE 2021" sheetId="102" r:id="rId2"/>
    <sheet name="JANVIER 2022" sheetId="103" r:id="rId3"/>
    <sheet name="FEVRIER 2022" sheetId="104" r:id="rId4"/>
    <sheet name="MARS 2022" sheetId="105" r:id="rId5"/>
    <sheet name="AVRIL 2022" sheetId="106" r:id="rId6"/>
    <sheet name="MAI 2022" sheetId="107" r:id="rId7"/>
    <sheet name="JUIN 2022" sheetId="108" r:id="rId8"/>
    <sheet name="JUILLET 2022" sheetId="109" r:id="rId9"/>
  </sheets>
  <calcPr calcId="152511" iterateDelta="1E-4"/>
</workbook>
</file>

<file path=xl/calcChain.xml><?xml version="1.0" encoding="utf-8"?>
<calcChain xmlns="http://schemas.openxmlformats.org/spreadsheetml/2006/main">
  <c r="J14" i="109" l="1"/>
  <c r="I17" i="109" l="1"/>
  <c r="H17" i="109"/>
  <c r="G17" i="109"/>
  <c r="F17" i="109"/>
  <c r="E17" i="109"/>
  <c r="J16" i="109"/>
  <c r="J15" i="109"/>
  <c r="J17" i="109"/>
  <c r="J18" i="109" l="1"/>
  <c r="J19" i="109" s="1"/>
  <c r="J19" i="108"/>
  <c r="J18" i="108"/>
  <c r="J15" i="108"/>
  <c r="J16" i="108"/>
  <c r="J14" i="108"/>
  <c r="H17" i="108"/>
  <c r="I17" i="108"/>
  <c r="J17" i="108" l="1"/>
  <c r="G17" i="108"/>
  <c r="F17" i="108"/>
  <c r="G17" i="107"/>
  <c r="F17" i="107"/>
  <c r="E17" i="108"/>
  <c r="E17" i="107" l="1"/>
  <c r="J16" i="107"/>
  <c r="J15" i="107"/>
  <c r="J14" i="107"/>
  <c r="G17" i="106" l="1"/>
  <c r="F17" i="106"/>
  <c r="E17" i="106"/>
  <c r="J16" i="106"/>
  <c r="J15" i="106"/>
  <c r="J14" i="106"/>
  <c r="J15" i="105" l="1"/>
  <c r="J16" i="105"/>
  <c r="J14" i="105"/>
  <c r="G17" i="105" l="1"/>
  <c r="F17" i="105"/>
  <c r="E17" i="105"/>
  <c r="J19" i="104"/>
  <c r="J18" i="104"/>
  <c r="H17" i="104" l="1"/>
  <c r="I17" i="104"/>
  <c r="J15" i="104"/>
  <c r="J16" i="104"/>
  <c r="J14" i="104"/>
  <c r="J17" i="104" l="1"/>
  <c r="G17" i="104"/>
  <c r="F17" i="104"/>
  <c r="E17" i="104"/>
  <c r="H17" i="103" l="1"/>
  <c r="I17" i="103"/>
  <c r="J17" i="103"/>
  <c r="J15" i="103"/>
  <c r="J16" i="103"/>
  <c r="J14" i="103"/>
  <c r="J18" i="103" l="1"/>
  <c r="J19" i="103" s="1"/>
  <c r="G17" i="103"/>
  <c r="F17" i="103"/>
  <c r="E17" i="103"/>
  <c r="H17" i="102"/>
  <c r="I17" i="102"/>
  <c r="G17" i="102" l="1"/>
  <c r="F17" i="102"/>
  <c r="E17" i="102"/>
  <c r="J16" i="102"/>
  <c r="J15" i="102"/>
  <c r="J14" i="102"/>
  <c r="J17" i="102" l="1"/>
  <c r="J18" i="102" s="1"/>
  <c r="J19" i="102" s="1"/>
  <c r="F20" i="47" l="1"/>
  <c r="F18" i="47"/>
</calcChain>
</file>

<file path=xl/sharedStrings.xml><?xml version="1.0" encoding="utf-8"?>
<sst xmlns="http://schemas.openxmlformats.org/spreadsheetml/2006/main" count="390" uniqueCount="88">
  <si>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</si>
  <si>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</si>
  <si>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</si>
  <si>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</si>
  <si>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</si>
  <si>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</si>
  <si>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</si>
  <si>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</si>
  <si>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</si>
  <si>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</si>
  <si>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</si>
  <si>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</si>
  <si>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</si>
  <si>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</si>
  <si>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</si>
  <si>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</si>
  <si>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</si>
  <si>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 xml:space="preserve">21 BP 3878 ABIDJAN 21  </t>
  </si>
  <si>
    <t>Cel. 05 53 76 55 - 59 64 12 44</t>
  </si>
  <si>
    <t>YOPOUGON NIANGON  MAROC HUDSON: LOT N° 7238 / ÎLOT 199</t>
  </si>
  <si>
    <t>E1</t>
  </si>
  <si>
    <t>E2</t>
  </si>
  <si>
    <t>VAKO BAMBA</t>
  </si>
  <si>
    <t>E3</t>
  </si>
  <si>
    <t>E4</t>
  </si>
  <si>
    <t>I2</t>
  </si>
  <si>
    <t>PENALITES</t>
  </si>
  <si>
    <t>FOFANA YOUSSOUF</t>
  </si>
  <si>
    <t>VASSI MAO VENANCE</t>
  </si>
  <si>
    <t>06945862-43655805</t>
  </si>
  <si>
    <t>I1</t>
  </si>
  <si>
    <t>TOURE DAOUDA SALAHOU</t>
  </si>
  <si>
    <t>COMMISSION CCGIM</t>
  </si>
  <si>
    <t>SOMME A VERSER</t>
  </si>
  <si>
    <t>TOTAL ANNUEL</t>
  </si>
  <si>
    <t>21 BP 3878 ABIDJAN 21  - CEL: 05 53 76 55 - 59 64 12 44</t>
  </si>
  <si>
    <t>AMARA SYLLA N° CC: 7407291W</t>
  </si>
  <si>
    <t>CCGIM</t>
  </si>
  <si>
    <t>05102091-07885041</t>
  </si>
  <si>
    <t>MAMAN SYLLA : 04 02 95 97</t>
  </si>
  <si>
    <t>TOTAL MENSUEL</t>
  </si>
  <si>
    <t>AMANI KOUADIO</t>
  </si>
  <si>
    <t>07442559-01986575</t>
  </si>
  <si>
    <t>BAMBA LANCINE</t>
  </si>
  <si>
    <t>ETAT D'OCCUPATION : MOIS D'OCTOBRE 2017</t>
  </si>
  <si>
    <t>DECLARATION IMPOT FONCIER 2018</t>
  </si>
  <si>
    <t>NATURE</t>
  </si>
  <si>
    <t>LOCATAIRE</t>
  </si>
  <si>
    <t>BAIL PENITENTIAIRE</t>
  </si>
  <si>
    <t>BAIL FACI</t>
  </si>
  <si>
    <r>
      <t>YOPOUGON NIANGON  NORD 1</t>
    </r>
    <r>
      <rPr>
        <vertAlign val="superscript"/>
        <sz val="11"/>
        <color theme="1"/>
        <rFont val="Calibri"/>
        <family val="2"/>
        <scheme val="minor"/>
      </rPr>
      <t>ère</t>
    </r>
    <r>
      <rPr>
        <sz val="12"/>
        <color theme="1"/>
        <rFont val="Calibri"/>
        <family val="2"/>
        <scheme val="minor"/>
      </rPr>
      <t xml:space="preserve"> TRANCHE (MAROC HUDSON): LOT N° 7238 / ÎLOT 199</t>
    </r>
  </si>
  <si>
    <t>Nbre Pièces</t>
  </si>
  <si>
    <t>08000930-87624201</t>
  </si>
  <si>
    <t>07896286-05407096</t>
  </si>
  <si>
    <t>07918179-06149814</t>
  </si>
  <si>
    <t>CENTRE D'IMPOSITION: YOP I</t>
  </si>
  <si>
    <t>KONAN AYA</t>
  </si>
  <si>
    <t>TRAORE AMARA</t>
  </si>
  <si>
    <t>0707896286 - 0505407096</t>
  </si>
  <si>
    <t>0506260498 - 0749942730</t>
  </si>
  <si>
    <t>0708726849-0709302703</t>
  </si>
  <si>
    <t>WAVE</t>
  </si>
  <si>
    <t xml:space="preserve">A CEDE LE STUDIO EN CEDANT SA CAUTION A </t>
  </si>
  <si>
    <t>0707086471 - 0101723969</t>
  </si>
  <si>
    <t>Mlle SEHI LOU TOUA NAOMI 0707086471 - 0101723969 DEPUIS LE 12 JUIN 2021 VOIR ATTESTATION DE CESSION DE CAUTION DU 03/07/2021</t>
  </si>
  <si>
    <t>SEHI LOU TOUA NAOMI</t>
  </si>
  <si>
    <t>RECU DE CAUTION D'UN MOIS (25 000 F) REFAIT AU NOM DE Mlle SEHI LOU TOUA NAOMI QUI A PAYE LES ARRIERES DE AYA</t>
  </si>
  <si>
    <t xml:space="preserve">ETAT DES ENCAISSEMENTS : MOIS DE DECEMBRE 2021 </t>
  </si>
  <si>
    <t>06/12/21</t>
  </si>
  <si>
    <t>15/12/21</t>
  </si>
  <si>
    <t>ETAT DES ENCAISSEMENTS : MOIS DE JANVIER 2022</t>
  </si>
  <si>
    <t>06/01/22</t>
  </si>
  <si>
    <t>10/01/22</t>
  </si>
  <si>
    <t>15/01/22</t>
  </si>
  <si>
    <t>ETAT DES ENCAISSEMENTS : MOIS DE FEVRIER 2022</t>
  </si>
  <si>
    <t>07/02/22</t>
  </si>
  <si>
    <t>08/02/22</t>
  </si>
  <si>
    <t>14/02/22</t>
  </si>
  <si>
    <t>ETAT DES ENCAISSEMENTS : MOIS DE MARS 2022</t>
  </si>
  <si>
    <t>15/03/22</t>
  </si>
  <si>
    <t>ETAT DES ENCAISSEMENTS : MOIS D'AVRIL 2022</t>
  </si>
  <si>
    <t>14/04/22</t>
  </si>
  <si>
    <t>ETAT DES ENCAISSEMENTS : MOIS DE MAI 2022</t>
  </si>
  <si>
    <t>16/05/22</t>
  </si>
  <si>
    <t>ETAT DES ENCAISSEMENTS : MOIS DE JUIN 2022</t>
  </si>
  <si>
    <t>14/06/22</t>
  </si>
  <si>
    <t>ETAT DES ENCAISSEMENTS : MOIS DE JUILLET 2022</t>
  </si>
  <si>
    <t>16/07/22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</si>
</sst>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/>
    <xf numFmtId="0" fontId="0" fillId="0" borderId="1" xfId="0" applyBorder="1"/>
    <xf numFmtId="49" fontId="0" fillId="0" borderId="1" xfId="0" applyNumberFormat="1" applyBorder="1"/>
    <xf numFmtId="49" fontId="0" fillId="0" borderId="0" xfId="0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4" xfId="0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9" fillId="0" borderId="1" xfId="0" applyFont="1" applyBorder="1" applyAlignment="1">
      <alignment horizontal="center"/>
    </xf>
    <xf numFmtId="0" fontId="2" fillId="0" borderId="1" xfId="0" applyFont="1" applyBorder="1"/>
    <xf numFmtId="0" fontId="11" fillId="0" borderId="1" xfId="0" applyFont="1" applyBorder="1"/>
    <xf numFmtId="3" fontId="2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64" fontId="0" fillId="0" borderId="0" xfId="0" applyNumberFormat="1" applyBorder="1"/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0" fillId="0" borderId="0" xfId="0" applyNumberFormat="1"/>
    <xf numFmtId="0" fontId="4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164" fontId="1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7" workbookViewId="0">
      <selection activeCell="H18" sqref="H18"/>
    </sheetView>
  </sheetViews>
  <sheetFormatPr baseColWidth="10" defaultRowHeight="15" x14ac:dyDescent="0.25"/>
  <cols>
    <col min="1" max="1" width="3.140625" customWidth="1"/>
    <col min="2" max="2" width="26" customWidth="1"/>
    <col min="3" max="3" width="8.42578125" customWidth="1"/>
    <col min="4" max="4" width="9" customWidth="1"/>
    <col min="5" max="5" width="19.42578125" customWidth="1"/>
    <col min="6" max="6" width="10.85546875" customWidth="1"/>
    <col min="7" max="7" width="13" customWidth="1"/>
  </cols>
  <sheetData>
    <row r="1" spans="1:7" ht="18.75" x14ac:dyDescent="0.25">
      <c r="A1" s="77" t="s">
        <v>44</v>
      </c>
      <c r="B1" s="77"/>
      <c r="C1" s="77"/>
      <c r="D1" s="77"/>
      <c r="E1" s="77"/>
      <c r="F1" s="77"/>
    </row>
    <row r="2" spans="1:7" ht="6" customHeight="1" x14ac:dyDescent="0.25">
      <c r="A2" s="17"/>
      <c r="B2" s="17"/>
      <c r="C2" s="17"/>
      <c r="D2" s="17"/>
      <c r="E2" s="17"/>
      <c r="F2" s="17"/>
    </row>
    <row r="3" spans="1:7" ht="18.75" x14ac:dyDescent="0.3">
      <c r="A3" s="78" t="s">
        <v>45</v>
      </c>
      <c r="B3" s="78"/>
      <c r="C3" s="78"/>
      <c r="D3" s="78"/>
      <c r="E3" s="78"/>
      <c r="F3" s="78"/>
    </row>
    <row r="4" spans="1:7" ht="6.75" customHeight="1" x14ac:dyDescent="0.25">
      <c r="A4" s="17"/>
      <c r="B4" s="17"/>
      <c r="C4" s="17"/>
      <c r="D4" s="17"/>
      <c r="E4" s="17"/>
      <c r="F4" s="17"/>
    </row>
    <row r="5" spans="1:7" ht="15.75" x14ac:dyDescent="0.25">
      <c r="A5" s="17" t="s">
        <v>36</v>
      </c>
      <c r="B5" s="17"/>
      <c r="C5" s="17"/>
      <c r="D5" s="17"/>
      <c r="E5" s="17"/>
      <c r="F5" s="17"/>
    </row>
    <row r="6" spans="1:7" ht="6" customHeight="1" x14ac:dyDescent="0.25">
      <c r="A6" s="17"/>
      <c r="B6" s="17"/>
      <c r="C6" s="17"/>
      <c r="D6" s="17"/>
      <c r="E6" s="17"/>
      <c r="F6" s="17"/>
    </row>
    <row r="7" spans="1:7" ht="15.75" x14ac:dyDescent="0.25">
      <c r="A7" s="17" t="s">
        <v>35</v>
      </c>
      <c r="B7" s="17"/>
      <c r="C7" s="17"/>
      <c r="D7" s="17"/>
      <c r="E7" s="17"/>
      <c r="F7" s="17"/>
    </row>
    <row r="8" spans="1:7" ht="6.75" customHeight="1" x14ac:dyDescent="0.25">
      <c r="A8" s="17"/>
      <c r="B8" s="17"/>
      <c r="C8" s="17"/>
      <c r="D8" s="17"/>
      <c r="E8" s="17"/>
      <c r="F8" s="17"/>
    </row>
    <row r="9" spans="1:7" ht="17.25" x14ac:dyDescent="0.25">
      <c r="A9" s="17" t="s">
        <v>50</v>
      </c>
      <c r="B9" s="17"/>
      <c r="C9" s="17"/>
      <c r="D9" s="17"/>
      <c r="E9" s="17"/>
      <c r="F9" s="17"/>
    </row>
    <row r="10" spans="1:7" ht="15.75" x14ac:dyDescent="0.25">
      <c r="A10" s="79"/>
      <c r="B10" s="79"/>
      <c r="C10" s="79"/>
      <c r="D10" s="79"/>
      <c r="E10" s="79"/>
      <c r="F10" s="79"/>
      <c r="G10" s="79"/>
    </row>
    <row r="11" spans="1:7" ht="15.75" x14ac:dyDescent="0.25">
      <c r="A11" s="18" t="s">
        <v>0</v>
      </c>
      <c r="B11" s="18" t="s">
        <v>1</v>
      </c>
      <c r="C11" s="2" t="s">
        <v>10</v>
      </c>
      <c r="D11" s="7" t="s">
        <v>51</v>
      </c>
      <c r="E11" s="18" t="s">
        <v>9</v>
      </c>
      <c r="F11" s="18" t="s">
        <v>2</v>
      </c>
      <c r="G11" s="23" t="s">
        <v>46</v>
      </c>
    </row>
    <row r="12" spans="1:7" ht="15.75" x14ac:dyDescent="0.25">
      <c r="A12" s="16">
        <v>1</v>
      </c>
      <c r="B12" s="19" t="s">
        <v>28</v>
      </c>
      <c r="C12" s="1" t="s">
        <v>20</v>
      </c>
      <c r="D12" s="16">
        <v>2</v>
      </c>
      <c r="E12" s="19" t="s">
        <v>29</v>
      </c>
      <c r="F12" s="21">
        <v>50000</v>
      </c>
      <c r="G12" s="9" t="s">
        <v>47</v>
      </c>
    </row>
    <row r="13" spans="1:7" ht="15.75" x14ac:dyDescent="0.25">
      <c r="A13" s="16">
        <v>2</v>
      </c>
      <c r="B13" s="19" t="s">
        <v>41</v>
      </c>
      <c r="C13" s="1" t="s">
        <v>21</v>
      </c>
      <c r="D13" s="16">
        <v>2</v>
      </c>
      <c r="E13" s="19" t="s">
        <v>42</v>
      </c>
      <c r="F13" s="21">
        <v>50000</v>
      </c>
      <c r="G13" s="9" t="s">
        <v>47</v>
      </c>
    </row>
    <row r="14" spans="1:7" ht="15.75" x14ac:dyDescent="0.25">
      <c r="A14" s="16">
        <v>3</v>
      </c>
      <c r="B14" s="19" t="s">
        <v>22</v>
      </c>
      <c r="C14" s="1" t="s">
        <v>23</v>
      </c>
      <c r="D14" s="16">
        <v>2</v>
      </c>
      <c r="E14" s="19" t="s">
        <v>52</v>
      </c>
      <c r="F14" s="21">
        <v>50000</v>
      </c>
      <c r="G14" s="9" t="s">
        <v>47</v>
      </c>
    </row>
    <row r="15" spans="1:7" ht="15.75" x14ac:dyDescent="0.25">
      <c r="A15" s="16">
        <v>4</v>
      </c>
      <c r="B15" s="19" t="s">
        <v>27</v>
      </c>
      <c r="C15" s="1" t="s">
        <v>24</v>
      </c>
      <c r="D15" s="16">
        <v>2</v>
      </c>
      <c r="E15" s="19" t="s">
        <v>53</v>
      </c>
      <c r="F15" s="21">
        <v>50000</v>
      </c>
      <c r="G15" s="9" t="s">
        <v>47</v>
      </c>
    </row>
    <row r="16" spans="1:7" ht="15.75" x14ac:dyDescent="0.25">
      <c r="A16" s="16">
        <v>5</v>
      </c>
      <c r="B16" s="19" t="s">
        <v>31</v>
      </c>
      <c r="C16" s="1" t="s">
        <v>30</v>
      </c>
      <c r="D16" s="16">
        <v>3</v>
      </c>
      <c r="E16" s="19" t="s">
        <v>54</v>
      </c>
      <c r="F16" s="21">
        <v>70000</v>
      </c>
      <c r="G16" s="20" t="s">
        <v>48</v>
      </c>
    </row>
    <row r="17" spans="1:7" ht="15.75" x14ac:dyDescent="0.25">
      <c r="A17" s="16">
        <v>6</v>
      </c>
      <c r="B17" s="19" t="s">
        <v>43</v>
      </c>
      <c r="C17" s="1" t="s">
        <v>25</v>
      </c>
      <c r="D17" s="16">
        <v>3</v>
      </c>
      <c r="E17" s="19" t="s">
        <v>38</v>
      </c>
      <c r="F17" s="21">
        <v>70000</v>
      </c>
      <c r="G17" s="15" t="s">
        <v>49</v>
      </c>
    </row>
    <row r="18" spans="1:7" ht="15.75" x14ac:dyDescent="0.25">
      <c r="A18" s="72" t="s">
        <v>40</v>
      </c>
      <c r="B18" s="72"/>
      <c r="C18" s="72"/>
      <c r="D18" s="72"/>
      <c r="E18" s="72"/>
      <c r="F18" s="21">
        <f>SUM(F12:F17)</f>
        <v>340000</v>
      </c>
      <c r="G18" s="14"/>
    </row>
    <row r="19" spans="1:7" ht="6" customHeight="1" x14ac:dyDescent="0.25">
      <c r="A19" s="74"/>
      <c r="B19" s="75"/>
      <c r="C19" s="75"/>
      <c r="D19" s="75"/>
      <c r="E19" s="75"/>
      <c r="F19" s="76"/>
    </row>
    <row r="20" spans="1:7" ht="15.75" x14ac:dyDescent="0.25">
      <c r="A20" s="73" t="s">
        <v>34</v>
      </c>
      <c r="B20" s="73"/>
      <c r="C20" s="73"/>
      <c r="D20" s="73"/>
      <c r="E20" s="73"/>
      <c r="F20" s="22">
        <f>PRODUCT(F18,12)</f>
        <v>4080000</v>
      </c>
    </row>
  </sheetData>
  <mergeCells count="6">
    <mergeCell ref="A18:E18"/>
    <mergeCell ref="A20:E20"/>
    <mergeCell ref="A19:F19"/>
    <mergeCell ref="A1:F1"/>
    <mergeCell ref="A3:F3"/>
    <mergeCell ref="A10:G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95" zoomScaleNormal="95" workbookViewId="0">
      <selection activeCell="L18" sqref="L18"/>
    </sheetView>
  </sheetViews>
  <sheetFormatPr baseColWidth="10" defaultRowHeight="15" x14ac:dyDescent="0.25"/>
  <cols>
    <col min="1" max="1" width="3.28515625" customWidth="1"/>
    <col min="2" max="2" width="23" customWidth="1"/>
    <col min="3" max="3" width="7.5703125" customWidth="1"/>
    <col min="4" max="4" width="19.710937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89" t="s">
        <v>67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6" ht="6.75" customHeight="1" x14ac:dyDescent="0.3">
      <c r="E5" s="4"/>
      <c r="I5" s="4"/>
    </row>
    <row r="6" spans="1:16" ht="21.75" customHeight="1" x14ac:dyDescent="0.4">
      <c r="C6" s="90" t="s">
        <v>15</v>
      </c>
      <c r="D6" s="90"/>
      <c r="E6" s="90"/>
      <c r="F6" s="90"/>
      <c r="G6" s="90"/>
      <c r="H6" s="90"/>
      <c r="I6" s="90"/>
      <c r="J6" s="82" t="s">
        <v>16</v>
      </c>
      <c r="K6" s="82"/>
      <c r="L6" s="41"/>
    </row>
    <row r="7" spans="1:16" ht="18.75" x14ac:dyDescent="0.3">
      <c r="D7" s="41" t="s">
        <v>17</v>
      </c>
      <c r="E7" s="41"/>
      <c r="F7" s="91" t="s">
        <v>18</v>
      </c>
      <c r="G7" s="91"/>
      <c r="H7" s="91"/>
      <c r="I7" s="91"/>
      <c r="J7" s="91"/>
      <c r="K7" s="91"/>
      <c r="L7" s="91"/>
    </row>
    <row r="8" spans="1:16" ht="18.75" x14ac:dyDescent="0.3">
      <c r="D8" s="41"/>
      <c r="E8" s="41"/>
      <c r="F8" s="91" t="s">
        <v>39</v>
      </c>
      <c r="G8" s="91"/>
      <c r="H8" s="91"/>
      <c r="I8" s="91"/>
      <c r="J8" s="91"/>
      <c r="K8" s="43"/>
      <c r="L8" s="43"/>
    </row>
    <row r="9" spans="1:16" ht="9" customHeight="1" x14ac:dyDescent="0.3">
      <c r="A9" s="3"/>
      <c r="D9" s="41"/>
      <c r="E9" s="41"/>
      <c r="F9" s="41"/>
      <c r="G9" s="41"/>
      <c r="H9" s="41"/>
      <c r="I9" s="41"/>
      <c r="J9" s="41"/>
      <c r="K9" s="42"/>
      <c r="L9" s="42"/>
    </row>
    <row r="10" spans="1:16" ht="18.75" customHeight="1" x14ac:dyDescent="0.3">
      <c r="A10" s="82" t="s">
        <v>19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16" ht="18.75" customHeight="1" x14ac:dyDescent="0.3">
      <c r="A11" s="82" t="s">
        <v>55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</row>
    <row r="12" spans="1:16" ht="9" customHeight="1" x14ac:dyDescent="0.3">
      <c r="K12" s="83"/>
      <c r="L12" s="83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8" t="s">
        <v>8</v>
      </c>
      <c r="I13" s="2" t="s">
        <v>5</v>
      </c>
      <c r="J13" s="7" t="s">
        <v>4</v>
      </c>
      <c r="K13" s="2" t="s">
        <v>7</v>
      </c>
      <c r="L13" s="7" t="s">
        <v>14</v>
      </c>
    </row>
    <row r="14" spans="1:16" ht="20.25" customHeight="1" x14ac:dyDescent="0.25">
      <c r="A14" s="1">
        <v>1</v>
      </c>
      <c r="B14" s="38" t="s">
        <v>65</v>
      </c>
      <c r="C14" s="40" t="s">
        <v>20</v>
      </c>
      <c r="D14" s="36" t="s">
        <v>63</v>
      </c>
      <c r="E14" s="25">
        <v>25000</v>
      </c>
      <c r="F14" s="25">
        <v>22500</v>
      </c>
      <c r="G14" s="25">
        <v>22500</v>
      </c>
      <c r="H14" s="25">
        <v>25000</v>
      </c>
      <c r="I14" s="25"/>
      <c r="J14" s="33">
        <f>H14+I14</f>
        <v>25000</v>
      </c>
      <c r="K14" s="6" t="s">
        <v>68</v>
      </c>
      <c r="L14" s="31" t="s">
        <v>61</v>
      </c>
      <c r="M14" s="27"/>
      <c r="N14" s="26"/>
      <c r="O14" s="26"/>
      <c r="P14" s="24"/>
    </row>
    <row r="15" spans="1:16" ht="20.25" customHeight="1" x14ac:dyDescent="0.25">
      <c r="A15" s="1">
        <v>2</v>
      </c>
      <c r="B15" s="28" t="s">
        <v>57</v>
      </c>
      <c r="C15" s="40" t="s">
        <v>21</v>
      </c>
      <c r="D15" s="36" t="s">
        <v>59</v>
      </c>
      <c r="E15" s="25">
        <v>40000</v>
      </c>
      <c r="F15" s="25">
        <v>263900</v>
      </c>
      <c r="G15" s="25">
        <v>64000</v>
      </c>
      <c r="H15" s="25"/>
      <c r="I15" s="25"/>
      <c r="J15" s="33">
        <f>H15+I15</f>
        <v>0</v>
      </c>
      <c r="K15" s="6"/>
      <c r="L15" s="39"/>
      <c r="M15" s="27"/>
      <c r="N15" s="14"/>
      <c r="O15" s="14"/>
      <c r="P15" s="14"/>
    </row>
    <row r="16" spans="1:16" ht="20.25" customHeight="1" x14ac:dyDescent="0.25">
      <c r="A16" s="1">
        <v>3</v>
      </c>
      <c r="B16" s="28" t="s">
        <v>27</v>
      </c>
      <c r="C16" s="40" t="s">
        <v>23</v>
      </c>
      <c r="D16" s="36" t="s">
        <v>58</v>
      </c>
      <c r="E16" s="25">
        <v>75000</v>
      </c>
      <c r="F16" s="25">
        <v>624300</v>
      </c>
      <c r="G16" s="29">
        <v>176100</v>
      </c>
      <c r="H16" s="25"/>
      <c r="I16" s="37"/>
      <c r="J16" s="33">
        <f>H16+I16</f>
        <v>0</v>
      </c>
      <c r="K16" s="10"/>
      <c r="L16" s="31"/>
      <c r="M16" s="27"/>
      <c r="N16" s="14"/>
      <c r="O16" s="14"/>
      <c r="P16" s="24"/>
    </row>
    <row r="17" spans="1:16" ht="18" customHeight="1" x14ac:dyDescent="0.25">
      <c r="A17" s="84" t="s">
        <v>6</v>
      </c>
      <c r="B17" s="84"/>
      <c r="C17" s="84"/>
      <c r="D17" s="84"/>
      <c r="E17" s="13">
        <f t="shared" ref="E17:G17" si="0">SUM(E14:E16)</f>
        <v>140000</v>
      </c>
      <c r="F17" s="35">
        <f t="shared" si="0"/>
        <v>910700</v>
      </c>
      <c r="G17" s="30">
        <f t="shared" si="0"/>
        <v>262600</v>
      </c>
      <c r="H17" s="30">
        <f t="shared" ref="H17:J17" si="1">SUM(H14:H16)</f>
        <v>25000</v>
      </c>
      <c r="I17" s="30">
        <f t="shared" si="1"/>
        <v>0</v>
      </c>
      <c r="J17" s="30">
        <f t="shared" si="1"/>
        <v>25000</v>
      </c>
      <c r="K17" s="10" t="s">
        <v>69</v>
      </c>
      <c r="L17" s="32" t="s">
        <v>37</v>
      </c>
      <c r="N17" s="14"/>
      <c r="O17" s="14"/>
      <c r="P17" s="14"/>
    </row>
    <row r="18" spans="1:16" ht="18.75" x14ac:dyDescent="0.25">
      <c r="A18" s="85" t="s">
        <v>32</v>
      </c>
      <c r="B18" s="85"/>
      <c r="C18" s="85"/>
      <c r="D18" s="85"/>
      <c r="E18" s="85"/>
      <c r="F18" s="85"/>
      <c r="G18" s="85"/>
      <c r="H18" s="85"/>
      <c r="I18" s="85"/>
      <c r="J18" s="33">
        <f>-J17*0.1</f>
        <v>-2500</v>
      </c>
      <c r="K18" s="11"/>
      <c r="L18" s="12"/>
    </row>
    <row r="19" spans="1:16" ht="18.75" x14ac:dyDescent="0.25">
      <c r="A19" s="85" t="s">
        <v>33</v>
      </c>
      <c r="B19" s="85"/>
      <c r="C19" s="85"/>
      <c r="D19" s="85"/>
      <c r="E19" s="85"/>
      <c r="F19" s="85"/>
      <c r="G19" s="85"/>
      <c r="H19" s="85"/>
      <c r="I19" s="85"/>
      <c r="J19" s="34">
        <f>SUM(J17:J18)</f>
        <v>22500</v>
      </c>
      <c r="K19" s="11"/>
      <c r="L19" s="12"/>
    </row>
    <row r="20" spans="1:16" ht="13.5" customHeight="1" x14ac:dyDescent="0.25"/>
    <row r="21" spans="1:16" ht="18.75" x14ac:dyDescent="0.25">
      <c r="A21" s="1">
        <v>1</v>
      </c>
      <c r="B21" s="28" t="s">
        <v>56</v>
      </c>
      <c r="C21" s="40" t="s">
        <v>20</v>
      </c>
      <c r="D21" s="36" t="s">
        <v>60</v>
      </c>
      <c r="E21" s="25">
        <v>25000</v>
      </c>
      <c r="F21" s="25">
        <v>72500</v>
      </c>
      <c r="G21" s="25">
        <v>22500</v>
      </c>
      <c r="H21" s="86" t="s">
        <v>62</v>
      </c>
      <c r="I21" s="87"/>
      <c r="J21" s="87"/>
      <c r="K21" s="87"/>
      <c r="L21" s="88"/>
    </row>
    <row r="22" spans="1:16" x14ac:dyDescent="0.25">
      <c r="A22" s="80" t="s">
        <v>64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1:16" x14ac:dyDescent="0.25">
      <c r="A23" s="81" t="s">
        <v>66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1:16" x14ac:dyDescent="0.25">
      <c r="H24" s="27"/>
    </row>
  </sheetData>
  <mergeCells count="14">
    <mergeCell ref="A10:L10"/>
    <mergeCell ref="A4:L4"/>
    <mergeCell ref="C6:I6"/>
    <mergeCell ref="J6:K6"/>
    <mergeCell ref="F7:L7"/>
    <mergeCell ref="F8:J8"/>
    <mergeCell ref="A22:L22"/>
    <mergeCell ref="A23:L23"/>
    <mergeCell ref="A11:L11"/>
    <mergeCell ref="K12:L12"/>
    <mergeCell ref="A17:D17"/>
    <mergeCell ref="A18:I18"/>
    <mergeCell ref="A19:I19"/>
    <mergeCell ref="H21:L21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95" zoomScaleNormal="95" workbookViewId="0">
      <selection activeCell="L20" sqref="L20"/>
    </sheetView>
  </sheetViews>
  <sheetFormatPr baseColWidth="10" defaultRowHeight="15" x14ac:dyDescent="0.25"/>
  <cols>
    <col min="1" max="1" width="3.28515625" customWidth="1"/>
    <col min="2" max="2" width="23" customWidth="1"/>
    <col min="3" max="3" width="7.5703125" customWidth="1"/>
    <col min="4" max="4" width="19.710937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89" t="s">
        <v>70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6" ht="6.75" customHeight="1" x14ac:dyDescent="0.3">
      <c r="E5" s="4"/>
      <c r="I5" s="4"/>
    </row>
    <row r="6" spans="1:16" ht="21.75" customHeight="1" x14ac:dyDescent="0.4">
      <c r="C6" s="90" t="s">
        <v>15</v>
      </c>
      <c r="D6" s="90"/>
      <c r="E6" s="90"/>
      <c r="F6" s="90"/>
      <c r="G6" s="90"/>
      <c r="H6" s="90"/>
      <c r="I6" s="90"/>
      <c r="J6" s="82" t="s">
        <v>16</v>
      </c>
      <c r="K6" s="82"/>
      <c r="L6" s="45"/>
    </row>
    <row r="7" spans="1:16" ht="18.75" x14ac:dyDescent="0.3">
      <c r="D7" s="45" t="s">
        <v>17</v>
      </c>
      <c r="E7" s="45"/>
      <c r="F7" s="91" t="s">
        <v>18</v>
      </c>
      <c r="G7" s="91"/>
      <c r="H7" s="91"/>
      <c r="I7" s="91"/>
      <c r="J7" s="91"/>
      <c r="K7" s="91"/>
      <c r="L7" s="91"/>
    </row>
    <row r="8" spans="1:16" ht="18.75" x14ac:dyDescent="0.3">
      <c r="D8" s="45"/>
      <c r="E8" s="45"/>
      <c r="F8" s="91" t="s">
        <v>39</v>
      </c>
      <c r="G8" s="91"/>
      <c r="H8" s="91"/>
      <c r="I8" s="91"/>
      <c r="J8" s="91"/>
      <c r="K8" s="46"/>
      <c r="L8" s="46"/>
    </row>
    <row r="9" spans="1:16" ht="9" customHeight="1" x14ac:dyDescent="0.3">
      <c r="A9" s="3"/>
      <c r="D9" s="45"/>
      <c r="E9" s="45"/>
      <c r="F9" s="45"/>
      <c r="G9" s="45"/>
      <c r="H9" s="45"/>
      <c r="I9" s="45"/>
      <c r="J9" s="45"/>
      <c r="K9" s="47"/>
      <c r="L9" s="47"/>
    </row>
    <row r="10" spans="1:16" ht="18.75" customHeight="1" x14ac:dyDescent="0.3">
      <c r="A10" s="82" t="s">
        <v>19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16" ht="18.75" customHeight="1" x14ac:dyDescent="0.3">
      <c r="A11" s="82" t="s">
        <v>55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</row>
    <row r="12" spans="1:16" ht="9" customHeight="1" x14ac:dyDescent="0.3">
      <c r="K12" s="83"/>
      <c r="L12" s="83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8" t="s">
        <v>8</v>
      </c>
      <c r="I13" s="2" t="s">
        <v>5</v>
      </c>
      <c r="J13" s="7" t="s">
        <v>4</v>
      </c>
      <c r="K13" s="2" t="s">
        <v>7</v>
      </c>
      <c r="L13" s="7" t="s">
        <v>14</v>
      </c>
    </row>
    <row r="14" spans="1:16" ht="20.25" customHeight="1" x14ac:dyDescent="0.25">
      <c r="A14" s="1">
        <v>1</v>
      </c>
      <c r="B14" s="38" t="s">
        <v>65</v>
      </c>
      <c r="C14" s="44" t="s">
        <v>20</v>
      </c>
      <c r="D14" s="36" t="s">
        <v>63</v>
      </c>
      <c r="E14" s="25">
        <v>25000</v>
      </c>
      <c r="F14" s="25">
        <v>22500</v>
      </c>
      <c r="G14" s="25">
        <v>22500</v>
      </c>
      <c r="H14" s="25">
        <v>25000</v>
      </c>
      <c r="I14" s="25"/>
      <c r="J14" s="33">
        <f>SUM(H14:I14)</f>
        <v>25000</v>
      </c>
      <c r="K14" s="6" t="s">
        <v>71</v>
      </c>
      <c r="L14" s="31" t="s">
        <v>61</v>
      </c>
      <c r="M14" s="27"/>
      <c r="N14" s="26"/>
      <c r="O14" s="26"/>
      <c r="P14" s="24"/>
    </row>
    <row r="15" spans="1:16" ht="20.25" customHeight="1" x14ac:dyDescent="0.25">
      <c r="A15" s="1">
        <v>2</v>
      </c>
      <c r="B15" s="28" t="s">
        <v>57</v>
      </c>
      <c r="C15" s="44" t="s">
        <v>21</v>
      </c>
      <c r="D15" s="36" t="s">
        <v>59</v>
      </c>
      <c r="E15" s="25">
        <v>40000</v>
      </c>
      <c r="F15" s="25">
        <v>307900</v>
      </c>
      <c r="G15" s="25">
        <v>68000</v>
      </c>
      <c r="H15" s="25"/>
      <c r="I15" s="25"/>
      <c r="J15" s="33">
        <f t="shared" ref="J15:J16" si="0">SUM(H15:I15)</f>
        <v>0</v>
      </c>
      <c r="K15" s="6"/>
      <c r="L15" s="39"/>
      <c r="M15" s="27"/>
      <c r="N15" s="14"/>
      <c r="O15" s="14"/>
      <c r="P15" s="14"/>
    </row>
    <row r="16" spans="1:16" ht="20.25" customHeight="1" x14ac:dyDescent="0.25">
      <c r="A16" s="1">
        <v>3</v>
      </c>
      <c r="B16" s="28" t="s">
        <v>27</v>
      </c>
      <c r="C16" s="44" t="s">
        <v>23</v>
      </c>
      <c r="D16" s="36" t="s">
        <v>58</v>
      </c>
      <c r="E16" s="25">
        <v>75000</v>
      </c>
      <c r="F16" s="25">
        <v>706800</v>
      </c>
      <c r="G16" s="29">
        <v>183600</v>
      </c>
      <c r="H16" s="25">
        <v>75000</v>
      </c>
      <c r="I16" s="37"/>
      <c r="J16" s="33">
        <f t="shared" si="0"/>
        <v>75000</v>
      </c>
      <c r="K16" s="10" t="s">
        <v>72</v>
      </c>
      <c r="L16" s="31" t="s">
        <v>61</v>
      </c>
      <c r="M16" s="27"/>
      <c r="N16" s="14"/>
      <c r="O16" s="14"/>
      <c r="P16" s="24"/>
    </row>
    <row r="17" spans="1:16" ht="18" customHeight="1" x14ac:dyDescent="0.25">
      <c r="A17" s="84" t="s">
        <v>6</v>
      </c>
      <c r="B17" s="84"/>
      <c r="C17" s="84"/>
      <c r="D17" s="84"/>
      <c r="E17" s="13">
        <f t="shared" ref="E17:J17" si="1">SUM(E14:E16)</f>
        <v>140000</v>
      </c>
      <c r="F17" s="35">
        <f t="shared" si="1"/>
        <v>1037200</v>
      </c>
      <c r="G17" s="30">
        <f t="shared" si="1"/>
        <v>274100</v>
      </c>
      <c r="H17" s="30">
        <f t="shared" si="1"/>
        <v>100000</v>
      </c>
      <c r="I17" s="30">
        <f t="shared" si="1"/>
        <v>0</v>
      </c>
      <c r="J17" s="34">
        <f t="shared" si="1"/>
        <v>100000</v>
      </c>
      <c r="K17" s="10" t="s">
        <v>73</v>
      </c>
      <c r="L17" s="32"/>
      <c r="N17" s="14"/>
      <c r="O17" s="14"/>
      <c r="P17" s="14"/>
    </row>
    <row r="18" spans="1:16" ht="18.75" x14ac:dyDescent="0.25">
      <c r="A18" s="85" t="s">
        <v>32</v>
      </c>
      <c r="B18" s="85"/>
      <c r="C18" s="85"/>
      <c r="D18" s="85"/>
      <c r="E18" s="85"/>
      <c r="F18" s="85"/>
      <c r="G18" s="85"/>
      <c r="H18" s="85"/>
      <c r="I18" s="85"/>
      <c r="J18" s="33">
        <f>-J17*0.1</f>
        <v>-10000</v>
      </c>
      <c r="K18" s="11"/>
      <c r="L18" s="12"/>
    </row>
    <row r="19" spans="1:16" ht="18.75" x14ac:dyDescent="0.25">
      <c r="A19" s="85" t="s">
        <v>33</v>
      </c>
      <c r="B19" s="85"/>
      <c r="C19" s="85"/>
      <c r="D19" s="85"/>
      <c r="E19" s="85"/>
      <c r="F19" s="85"/>
      <c r="G19" s="85"/>
      <c r="H19" s="85"/>
      <c r="I19" s="85"/>
      <c r="J19" s="34">
        <f>SUM(J17:J18)</f>
        <v>90000</v>
      </c>
      <c r="K19" s="11"/>
      <c r="L19" s="12"/>
    </row>
    <row r="20" spans="1:16" ht="13.5" customHeight="1" x14ac:dyDescent="0.25"/>
    <row r="21" spans="1:16" ht="18.75" x14ac:dyDescent="0.25">
      <c r="A21" s="1">
        <v>1</v>
      </c>
      <c r="B21" s="28" t="s">
        <v>56</v>
      </c>
      <c r="C21" s="44" t="s">
        <v>20</v>
      </c>
      <c r="D21" s="36" t="s">
        <v>60</v>
      </c>
      <c r="E21" s="25">
        <v>25000</v>
      </c>
      <c r="F21" s="25">
        <v>72500</v>
      </c>
      <c r="G21" s="25">
        <v>22500</v>
      </c>
      <c r="H21" s="86" t="s">
        <v>62</v>
      </c>
      <c r="I21" s="87"/>
      <c r="J21" s="87"/>
      <c r="K21" s="87"/>
      <c r="L21" s="88"/>
    </row>
    <row r="22" spans="1:16" x14ac:dyDescent="0.25">
      <c r="A22" s="80" t="s">
        <v>64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1:16" x14ac:dyDescent="0.25">
      <c r="A23" s="81" t="s">
        <v>66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1:16" x14ac:dyDescent="0.25">
      <c r="H24" s="27"/>
    </row>
  </sheetData>
  <mergeCells count="14">
    <mergeCell ref="A22:L22"/>
    <mergeCell ref="A23:L23"/>
    <mergeCell ref="A11:L11"/>
    <mergeCell ref="K12:L12"/>
    <mergeCell ref="A17:D17"/>
    <mergeCell ref="A18:I18"/>
    <mergeCell ref="A19:I19"/>
    <mergeCell ref="H21:L21"/>
    <mergeCell ref="A10:L10"/>
    <mergeCell ref="A4:L4"/>
    <mergeCell ref="C6:I6"/>
    <mergeCell ref="J6:K6"/>
    <mergeCell ref="F7:L7"/>
    <mergeCell ref="F8:J8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95" zoomScaleNormal="95" workbookViewId="0">
      <selection activeCell="K26" sqref="K26"/>
    </sheetView>
  </sheetViews>
  <sheetFormatPr baseColWidth="10" defaultRowHeight="15" x14ac:dyDescent="0.25"/>
  <cols>
    <col min="1" max="1" width="3.28515625" customWidth="1"/>
    <col min="2" max="2" width="23" customWidth="1"/>
    <col min="3" max="3" width="7.5703125" customWidth="1"/>
    <col min="4" max="4" width="19.710937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89" t="s">
        <v>74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6" ht="6.75" customHeight="1" x14ac:dyDescent="0.3">
      <c r="E5" s="4"/>
      <c r="I5" s="4"/>
    </row>
    <row r="6" spans="1:16" ht="21.75" customHeight="1" x14ac:dyDescent="0.4">
      <c r="C6" s="90" t="s">
        <v>15</v>
      </c>
      <c r="D6" s="90"/>
      <c r="E6" s="90"/>
      <c r="F6" s="90"/>
      <c r="G6" s="90"/>
      <c r="H6" s="90"/>
      <c r="I6" s="90"/>
      <c r="J6" s="82" t="s">
        <v>16</v>
      </c>
      <c r="K6" s="82"/>
      <c r="L6" s="49"/>
    </row>
    <row r="7" spans="1:16" ht="18.75" x14ac:dyDescent="0.3">
      <c r="D7" s="49" t="s">
        <v>17</v>
      </c>
      <c r="E7" s="49"/>
      <c r="F7" s="91" t="s">
        <v>18</v>
      </c>
      <c r="G7" s="91"/>
      <c r="H7" s="91"/>
      <c r="I7" s="91"/>
      <c r="J7" s="91"/>
      <c r="K7" s="91"/>
      <c r="L7" s="91"/>
    </row>
    <row r="8" spans="1:16" ht="18.75" x14ac:dyDescent="0.3">
      <c r="D8" s="49"/>
      <c r="E8" s="49"/>
      <c r="F8" s="91" t="s">
        <v>39</v>
      </c>
      <c r="G8" s="91"/>
      <c r="H8" s="91"/>
      <c r="I8" s="91"/>
      <c r="J8" s="91"/>
      <c r="K8" s="51"/>
      <c r="L8" s="51"/>
    </row>
    <row r="9" spans="1:16" ht="9" customHeight="1" x14ac:dyDescent="0.3">
      <c r="A9" s="3"/>
      <c r="D9" s="49"/>
      <c r="E9" s="49"/>
      <c r="F9" s="49"/>
      <c r="G9" s="49"/>
      <c r="H9" s="49"/>
      <c r="I9" s="49"/>
      <c r="J9" s="49"/>
      <c r="K9" s="50"/>
      <c r="L9" s="50"/>
    </row>
    <row r="10" spans="1:16" ht="18.75" customHeight="1" x14ac:dyDescent="0.3">
      <c r="A10" s="82" t="s">
        <v>19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16" ht="18.75" customHeight="1" x14ac:dyDescent="0.3">
      <c r="A11" s="82" t="s">
        <v>55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</row>
    <row r="12" spans="1:16" ht="9" customHeight="1" x14ac:dyDescent="0.3">
      <c r="K12" s="83"/>
      <c r="L12" s="83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8" t="s">
        <v>8</v>
      </c>
      <c r="I13" s="2" t="s">
        <v>5</v>
      </c>
      <c r="J13" s="7" t="s">
        <v>4</v>
      </c>
      <c r="K13" s="2" t="s">
        <v>7</v>
      </c>
      <c r="L13" s="7" t="s">
        <v>14</v>
      </c>
    </row>
    <row r="14" spans="1:16" ht="20.25" customHeight="1" x14ac:dyDescent="0.25">
      <c r="A14" s="1">
        <v>1</v>
      </c>
      <c r="B14" s="38" t="s">
        <v>65</v>
      </c>
      <c r="C14" s="48" t="s">
        <v>20</v>
      </c>
      <c r="D14" s="36" t="s">
        <v>63</v>
      </c>
      <c r="E14" s="25">
        <v>25000</v>
      </c>
      <c r="F14" s="25">
        <v>22500</v>
      </c>
      <c r="G14" s="25">
        <v>22500</v>
      </c>
      <c r="H14" s="25">
        <v>25000</v>
      </c>
      <c r="I14" s="25"/>
      <c r="J14" s="33">
        <f>SUM(H14:I14)</f>
        <v>25000</v>
      </c>
      <c r="K14" s="6" t="s">
        <v>75</v>
      </c>
      <c r="L14" s="31" t="s">
        <v>61</v>
      </c>
      <c r="M14" s="27"/>
      <c r="N14" s="26"/>
      <c r="O14" s="26"/>
      <c r="P14" s="24"/>
    </row>
    <row r="15" spans="1:16" ht="20.25" customHeight="1" x14ac:dyDescent="0.25">
      <c r="A15" s="1">
        <v>2</v>
      </c>
      <c r="B15" s="28" t="s">
        <v>57</v>
      </c>
      <c r="C15" s="48" t="s">
        <v>21</v>
      </c>
      <c r="D15" s="36" t="s">
        <v>59</v>
      </c>
      <c r="E15" s="25">
        <v>40000</v>
      </c>
      <c r="F15" s="25">
        <v>351900</v>
      </c>
      <c r="G15" s="25">
        <v>72000</v>
      </c>
      <c r="H15" s="25"/>
      <c r="I15" s="25"/>
      <c r="J15" s="33">
        <f t="shared" ref="J15:J16" si="0">SUM(H15:I15)</f>
        <v>0</v>
      </c>
      <c r="K15" s="6"/>
      <c r="L15" s="39"/>
      <c r="M15" s="27"/>
      <c r="N15" s="14"/>
      <c r="O15" s="14"/>
      <c r="P15" s="14"/>
    </row>
    <row r="16" spans="1:16" ht="20.25" customHeight="1" x14ac:dyDescent="0.25">
      <c r="A16" s="1">
        <v>3</v>
      </c>
      <c r="B16" s="28" t="s">
        <v>27</v>
      </c>
      <c r="C16" s="48" t="s">
        <v>23</v>
      </c>
      <c r="D16" s="36" t="s">
        <v>58</v>
      </c>
      <c r="E16" s="25">
        <v>75000</v>
      </c>
      <c r="F16" s="25">
        <v>706800</v>
      </c>
      <c r="G16" s="29">
        <v>183600</v>
      </c>
      <c r="H16" s="25">
        <v>75000</v>
      </c>
      <c r="I16" s="37"/>
      <c r="J16" s="33">
        <f t="shared" si="0"/>
        <v>75000</v>
      </c>
      <c r="K16" s="10" t="s">
        <v>76</v>
      </c>
      <c r="L16" s="31" t="s">
        <v>61</v>
      </c>
      <c r="M16" s="27"/>
      <c r="N16" s="14"/>
      <c r="O16" s="14"/>
      <c r="P16" s="24"/>
    </row>
    <row r="17" spans="1:16" ht="18" customHeight="1" x14ac:dyDescent="0.25">
      <c r="A17" s="84" t="s">
        <v>6</v>
      </c>
      <c r="B17" s="84"/>
      <c r="C17" s="84"/>
      <c r="D17" s="84"/>
      <c r="E17" s="13">
        <f t="shared" ref="E17:I17" si="1">SUM(E14:E16)</f>
        <v>140000</v>
      </c>
      <c r="F17" s="35">
        <f t="shared" si="1"/>
        <v>1081200</v>
      </c>
      <c r="G17" s="30">
        <f t="shared" si="1"/>
        <v>278100</v>
      </c>
      <c r="H17" s="34">
        <f t="shared" si="1"/>
        <v>100000</v>
      </c>
      <c r="I17" s="34">
        <f t="shared" si="1"/>
        <v>0</v>
      </c>
      <c r="J17" s="34">
        <f>SUM(J14:J16)</f>
        <v>100000</v>
      </c>
      <c r="K17" s="10" t="s">
        <v>77</v>
      </c>
      <c r="L17" s="32"/>
      <c r="N17" s="14"/>
      <c r="O17" s="14"/>
      <c r="P17" s="14"/>
    </row>
    <row r="18" spans="1:16" ht="18.75" x14ac:dyDescent="0.25">
      <c r="A18" s="85" t="s">
        <v>32</v>
      </c>
      <c r="B18" s="85"/>
      <c r="C18" s="85"/>
      <c r="D18" s="85"/>
      <c r="E18" s="85"/>
      <c r="F18" s="85"/>
      <c r="G18" s="85"/>
      <c r="H18" s="85"/>
      <c r="I18" s="85"/>
      <c r="J18" s="33">
        <f>-J17*0.1</f>
        <v>-10000</v>
      </c>
      <c r="K18" s="11"/>
      <c r="L18" s="12"/>
    </row>
    <row r="19" spans="1:16" ht="18.75" x14ac:dyDescent="0.25">
      <c r="A19" s="85" t="s">
        <v>33</v>
      </c>
      <c r="B19" s="85"/>
      <c r="C19" s="85"/>
      <c r="D19" s="85"/>
      <c r="E19" s="85"/>
      <c r="F19" s="85"/>
      <c r="G19" s="85"/>
      <c r="H19" s="85"/>
      <c r="I19" s="85"/>
      <c r="J19" s="34">
        <f>SUM(J17:J18)</f>
        <v>90000</v>
      </c>
      <c r="K19" s="11"/>
      <c r="L19" s="12"/>
    </row>
    <row r="20" spans="1:16" ht="13.5" customHeight="1" x14ac:dyDescent="0.25"/>
    <row r="21" spans="1:16" ht="18.75" x14ac:dyDescent="0.25">
      <c r="A21" s="1">
        <v>1</v>
      </c>
      <c r="B21" s="28" t="s">
        <v>56</v>
      </c>
      <c r="C21" s="48" t="s">
        <v>20</v>
      </c>
      <c r="D21" s="36" t="s">
        <v>60</v>
      </c>
      <c r="E21" s="25">
        <v>25000</v>
      </c>
      <c r="F21" s="25">
        <v>72500</v>
      </c>
      <c r="G21" s="25">
        <v>22500</v>
      </c>
      <c r="H21" s="86" t="s">
        <v>62</v>
      </c>
      <c r="I21" s="87"/>
      <c r="J21" s="87"/>
      <c r="K21" s="87"/>
      <c r="L21" s="88"/>
    </row>
    <row r="22" spans="1:16" x14ac:dyDescent="0.25">
      <c r="A22" s="80" t="s">
        <v>64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1:16" x14ac:dyDescent="0.25">
      <c r="A23" s="81" t="s">
        <v>66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1:16" x14ac:dyDescent="0.25">
      <c r="H24" s="27"/>
    </row>
  </sheetData>
  <mergeCells count="14">
    <mergeCell ref="A10:L10"/>
    <mergeCell ref="A4:L4"/>
    <mergeCell ref="C6:I6"/>
    <mergeCell ref="J6:K6"/>
    <mergeCell ref="F7:L7"/>
    <mergeCell ref="F8:J8"/>
    <mergeCell ref="A22:L22"/>
    <mergeCell ref="A23:L23"/>
    <mergeCell ref="A11:L11"/>
    <mergeCell ref="K12:L12"/>
    <mergeCell ref="A17:D17"/>
    <mergeCell ref="A18:I18"/>
    <mergeCell ref="A19:I19"/>
    <mergeCell ref="H21:L21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95" zoomScaleNormal="95" workbookViewId="0">
      <selection activeCell="L17" sqref="L17"/>
    </sheetView>
  </sheetViews>
  <sheetFormatPr baseColWidth="10" defaultRowHeight="15" x14ac:dyDescent="0.25"/>
  <cols>
    <col min="1" max="1" width="3.28515625" customWidth="1"/>
    <col min="2" max="2" width="23" customWidth="1"/>
    <col min="3" max="3" width="7.5703125" customWidth="1"/>
    <col min="4" max="4" width="19.710937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89" t="s">
        <v>78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6" ht="6.75" customHeight="1" x14ac:dyDescent="0.3">
      <c r="E5" s="4"/>
      <c r="I5" s="4"/>
    </row>
    <row r="6" spans="1:16" ht="21.75" customHeight="1" x14ac:dyDescent="0.4">
      <c r="C6" s="90" t="s">
        <v>15</v>
      </c>
      <c r="D6" s="90"/>
      <c r="E6" s="90"/>
      <c r="F6" s="90"/>
      <c r="G6" s="90"/>
      <c r="H6" s="90"/>
      <c r="I6" s="90"/>
      <c r="J6" s="82" t="s">
        <v>16</v>
      </c>
      <c r="K6" s="82"/>
      <c r="L6" s="53"/>
    </row>
    <row r="7" spans="1:16" ht="18.75" x14ac:dyDescent="0.3">
      <c r="D7" s="53" t="s">
        <v>17</v>
      </c>
      <c r="E7" s="53"/>
      <c r="F7" s="91" t="s">
        <v>18</v>
      </c>
      <c r="G7" s="91"/>
      <c r="H7" s="91"/>
      <c r="I7" s="91"/>
      <c r="J7" s="91"/>
      <c r="K7" s="91"/>
      <c r="L7" s="91"/>
    </row>
    <row r="8" spans="1:16" ht="18.75" x14ac:dyDescent="0.3">
      <c r="D8" s="53"/>
      <c r="E8" s="53"/>
      <c r="F8" s="91" t="s">
        <v>39</v>
      </c>
      <c r="G8" s="91"/>
      <c r="H8" s="91"/>
      <c r="I8" s="91"/>
      <c r="J8" s="91"/>
      <c r="K8" s="55"/>
      <c r="L8" s="55"/>
    </row>
    <row r="9" spans="1:16" ht="9" customHeight="1" x14ac:dyDescent="0.3">
      <c r="A9" s="3"/>
      <c r="D9" s="53"/>
      <c r="E9" s="53"/>
      <c r="F9" s="53"/>
      <c r="G9" s="53"/>
      <c r="H9" s="53"/>
      <c r="I9" s="53"/>
      <c r="J9" s="53"/>
      <c r="K9" s="54"/>
      <c r="L9" s="54"/>
    </row>
    <row r="10" spans="1:16" ht="18.75" customHeight="1" x14ac:dyDescent="0.3">
      <c r="A10" s="82" t="s">
        <v>19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16" ht="18.75" customHeight="1" x14ac:dyDescent="0.3">
      <c r="A11" s="82" t="s">
        <v>55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</row>
    <row r="12" spans="1:16" ht="9" customHeight="1" x14ac:dyDescent="0.3">
      <c r="K12" s="83"/>
      <c r="L12" s="83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8" t="s">
        <v>8</v>
      </c>
      <c r="I13" s="2" t="s">
        <v>5</v>
      </c>
      <c r="J13" s="7" t="s">
        <v>4</v>
      </c>
      <c r="K13" s="2" t="s">
        <v>7</v>
      </c>
      <c r="L13" s="7" t="s">
        <v>14</v>
      </c>
    </row>
    <row r="14" spans="1:16" ht="20.25" customHeight="1" x14ac:dyDescent="0.25">
      <c r="A14" s="1">
        <v>1</v>
      </c>
      <c r="B14" s="38" t="s">
        <v>65</v>
      </c>
      <c r="C14" s="52" t="s">
        <v>20</v>
      </c>
      <c r="D14" s="36" t="s">
        <v>63</v>
      </c>
      <c r="E14" s="25">
        <v>25000</v>
      </c>
      <c r="F14" s="25">
        <v>22500</v>
      </c>
      <c r="G14" s="25">
        <v>22500</v>
      </c>
      <c r="H14" s="25">
        <v>0</v>
      </c>
      <c r="I14" s="25"/>
      <c r="J14" s="33">
        <f>SUM(H14:I14)</f>
        <v>0</v>
      </c>
      <c r="K14" s="6"/>
      <c r="L14" s="31"/>
      <c r="M14" s="27"/>
      <c r="N14" s="26"/>
      <c r="O14" s="26"/>
      <c r="P14" s="24"/>
    </row>
    <row r="15" spans="1:16" ht="20.25" customHeight="1" x14ac:dyDescent="0.25">
      <c r="A15" s="1">
        <v>2</v>
      </c>
      <c r="B15" s="28" t="s">
        <v>57</v>
      </c>
      <c r="C15" s="52" t="s">
        <v>21</v>
      </c>
      <c r="D15" s="36" t="s">
        <v>59</v>
      </c>
      <c r="E15" s="25">
        <v>40000</v>
      </c>
      <c r="F15" s="25">
        <v>395900</v>
      </c>
      <c r="G15" s="25">
        <v>76000</v>
      </c>
      <c r="H15" s="25">
        <v>0</v>
      </c>
      <c r="I15" s="25"/>
      <c r="J15" s="33">
        <f t="shared" ref="J15:J16" si="0">SUM(H15:I15)</f>
        <v>0</v>
      </c>
      <c r="K15" s="6"/>
      <c r="L15" s="39"/>
      <c r="M15" s="27"/>
      <c r="N15" s="24"/>
      <c r="O15" s="14"/>
      <c r="P15" s="14"/>
    </row>
    <row r="16" spans="1:16" ht="20.25" customHeight="1" x14ac:dyDescent="0.25">
      <c r="A16" s="1">
        <v>3</v>
      </c>
      <c r="B16" s="28" t="s">
        <v>27</v>
      </c>
      <c r="C16" s="52" t="s">
        <v>23</v>
      </c>
      <c r="D16" s="36" t="s">
        <v>58</v>
      </c>
      <c r="E16" s="25">
        <v>75000</v>
      </c>
      <c r="F16" s="25">
        <v>706800</v>
      </c>
      <c r="G16" s="29">
        <v>183600</v>
      </c>
      <c r="H16" s="25">
        <v>0</v>
      </c>
      <c r="I16" s="37"/>
      <c r="J16" s="33">
        <f t="shared" si="0"/>
        <v>0</v>
      </c>
      <c r="K16" s="10"/>
      <c r="L16" s="31"/>
      <c r="M16" s="27"/>
      <c r="N16" s="14"/>
      <c r="O16" s="14"/>
      <c r="P16" s="24"/>
    </row>
    <row r="17" spans="1:16" ht="18" customHeight="1" x14ac:dyDescent="0.25">
      <c r="A17" s="84" t="s">
        <v>6</v>
      </c>
      <c r="B17" s="84"/>
      <c r="C17" s="84"/>
      <c r="D17" s="84"/>
      <c r="E17" s="13">
        <f t="shared" ref="E17:G17" si="1">SUM(E14:E16)</f>
        <v>140000</v>
      </c>
      <c r="F17" s="35">
        <f t="shared" si="1"/>
        <v>1125200</v>
      </c>
      <c r="G17" s="30">
        <f t="shared" si="1"/>
        <v>282100</v>
      </c>
      <c r="H17" s="34">
        <v>0</v>
      </c>
      <c r="I17" s="34">
        <v>0</v>
      </c>
      <c r="J17" s="34">
        <v>0</v>
      </c>
      <c r="K17" s="10" t="s">
        <v>79</v>
      </c>
      <c r="L17" s="32" t="s">
        <v>37</v>
      </c>
      <c r="N17" s="14"/>
      <c r="O17" s="14"/>
      <c r="P17" s="14"/>
    </row>
    <row r="18" spans="1:16" ht="18.75" x14ac:dyDescent="0.25">
      <c r="A18" s="85" t="s">
        <v>32</v>
      </c>
      <c r="B18" s="85"/>
      <c r="C18" s="85"/>
      <c r="D18" s="85"/>
      <c r="E18" s="85"/>
      <c r="F18" s="85"/>
      <c r="G18" s="85"/>
      <c r="H18" s="85"/>
      <c r="I18" s="85"/>
      <c r="J18" s="33">
        <v>0</v>
      </c>
      <c r="K18" s="11"/>
      <c r="L18" s="12"/>
    </row>
    <row r="19" spans="1:16" ht="18.75" x14ac:dyDescent="0.25">
      <c r="A19" s="85" t="s">
        <v>33</v>
      </c>
      <c r="B19" s="85"/>
      <c r="C19" s="85"/>
      <c r="D19" s="85"/>
      <c r="E19" s="85"/>
      <c r="F19" s="85"/>
      <c r="G19" s="85"/>
      <c r="H19" s="85"/>
      <c r="I19" s="85"/>
      <c r="J19" s="34">
        <v>0</v>
      </c>
      <c r="K19" s="11"/>
      <c r="L19" s="12"/>
    </row>
    <row r="20" spans="1:16" ht="13.5" customHeight="1" x14ac:dyDescent="0.25"/>
    <row r="21" spans="1:16" ht="18.75" x14ac:dyDescent="0.25">
      <c r="A21" s="1">
        <v>1</v>
      </c>
      <c r="B21" s="28" t="s">
        <v>56</v>
      </c>
      <c r="C21" s="52" t="s">
        <v>20</v>
      </c>
      <c r="D21" s="36" t="s">
        <v>60</v>
      </c>
      <c r="E21" s="25">
        <v>25000</v>
      </c>
      <c r="F21" s="25">
        <v>72500</v>
      </c>
      <c r="G21" s="25">
        <v>22500</v>
      </c>
      <c r="H21" s="86" t="s">
        <v>62</v>
      </c>
      <c r="I21" s="87"/>
      <c r="J21" s="87"/>
      <c r="K21" s="87"/>
      <c r="L21" s="88"/>
    </row>
    <row r="22" spans="1:16" x14ac:dyDescent="0.25">
      <c r="A22" s="80" t="s">
        <v>64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1:16" x14ac:dyDescent="0.25">
      <c r="A23" s="81" t="s">
        <v>66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1:16" x14ac:dyDescent="0.25">
      <c r="H24" s="27"/>
    </row>
  </sheetData>
  <mergeCells count="14">
    <mergeCell ref="A10:L10"/>
    <mergeCell ref="A4:L4"/>
    <mergeCell ref="C6:I6"/>
    <mergeCell ref="J6:K6"/>
    <mergeCell ref="F7:L7"/>
    <mergeCell ref="F8:J8"/>
    <mergeCell ref="A22:L22"/>
    <mergeCell ref="A23:L23"/>
    <mergeCell ref="A11:L11"/>
    <mergeCell ref="K12:L12"/>
    <mergeCell ref="A17:D17"/>
    <mergeCell ref="A18:I18"/>
    <mergeCell ref="A19:I19"/>
    <mergeCell ref="H21:L21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95" zoomScaleNormal="95" workbookViewId="0">
      <selection activeCell="F14" sqref="F14:G17"/>
    </sheetView>
  </sheetViews>
  <sheetFormatPr baseColWidth="10" defaultRowHeight="15" x14ac:dyDescent="0.25"/>
  <cols>
    <col min="1" max="1" width="3.28515625" customWidth="1"/>
    <col min="2" max="2" width="23" customWidth="1"/>
    <col min="3" max="3" width="7.5703125" customWidth="1"/>
    <col min="4" max="4" width="19.710937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89" t="s">
        <v>80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6" ht="6.75" customHeight="1" x14ac:dyDescent="0.3">
      <c r="E5" s="4"/>
      <c r="I5" s="4"/>
    </row>
    <row r="6" spans="1:16" ht="21.75" customHeight="1" x14ac:dyDescent="0.4">
      <c r="C6" s="90" t="s">
        <v>15</v>
      </c>
      <c r="D6" s="90"/>
      <c r="E6" s="90"/>
      <c r="F6" s="90"/>
      <c r="G6" s="90"/>
      <c r="H6" s="90"/>
      <c r="I6" s="90"/>
      <c r="J6" s="82" t="s">
        <v>16</v>
      </c>
      <c r="K6" s="82"/>
      <c r="L6" s="57"/>
    </row>
    <row r="7" spans="1:16" ht="18.75" x14ac:dyDescent="0.3">
      <c r="D7" s="57" t="s">
        <v>17</v>
      </c>
      <c r="E7" s="57"/>
      <c r="F7" s="91" t="s">
        <v>18</v>
      </c>
      <c r="G7" s="91"/>
      <c r="H7" s="91"/>
      <c r="I7" s="91"/>
      <c r="J7" s="91"/>
      <c r="K7" s="91"/>
      <c r="L7" s="91"/>
    </row>
    <row r="8" spans="1:16" ht="18.75" x14ac:dyDescent="0.3">
      <c r="D8" s="57"/>
      <c r="E8" s="57"/>
      <c r="F8" s="91" t="s">
        <v>39</v>
      </c>
      <c r="G8" s="91"/>
      <c r="H8" s="91"/>
      <c r="I8" s="91"/>
      <c r="J8" s="91"/>
      <c r="K8" s="59"/>
      <c r="L8" s="59"/>
    </row>
    <row r="9" spans="1:16" ht="9" customHeight="1" x14ac:dyDescent="0.3">
      <c r="A9" s="3"/>
      <c r="D9" s="57"/>
      <c r="E9" s="57"/>
      <c r="F9" s="57"/>
      <c r="G9" s="57"/>
      <c r="H9" s="57"/>
      <c r="I9" s="57"/>
      <c r="J9" s="57"/>
      <c r="K9" s="58"/>
      <c r="L9" s="58"/>
    </row>
    <row r="10" spans="1:16" ht="18.75" customHeight="1" x14ac:dyDescent="0.3">
      <c r="A10" s="82" t="s">
        <v>19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16" ht="18.75" customHeight="1" x14ac:dyDescent="0.3">
      <c r="A11" s="82" t="s">
        <v>55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</row>
    <row r="12" spans="1:16" ht="9" customHeight="1" x14ac:dyDescent="0.3">
      <c r="K12" s="83"/>
      <c r="L12" s="83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8" t="s">
        <v>8</v>
      </c>
      <c r="I13" s="2" t="s">
        <v>5</v>
      </c>
      <c r="J13" s="7" t="s">
        <v>4</v>
      </c>
      <c r="K13" s="2" t="s">
        <v>7</v>
      </c>
      <c r="L13" s="7" t="s">
        <v>14</v>
      </c>
    </row>
    <row r="14" spans="1:16" ht="20.25" customHeight="1" x14ac:dyDescent="0.25">
      <c r="A14" s="1">
        <v>1</v>
      </c>
      <c r="B14" s="38" t="s">
        <v>65</v>
      </c>
      <c r="C14" s="56" t="s">
        <v>20</v>
      </c>
      <c r="D14" s="36" t="s">
        <v>63</v>
      </c>
      <c r="E14" s="25">
        <v>25000</v>
      </c>
      <c r="F14" s="25">
        <v>77500</v>
      </c>
      <c r="G14" s="25">
        <v>27500</v>
      </c>
      <c r="H14" s="25">
        <v>0</v>
      </c>
      <c r="I14" s="25"/>
      <c r="J14" s="33">
        <f>SUM(H14:I14)</f>
        <v>0</v>
      </c>
      <c r="K14" s="6"/>
      <c r="L14" s="31"/>
      <c r="M14" s="27"/>
      <c r="N14" s="26"/>
      <c r="O14" s="26"/>
      <c r="P14" s="24"/>
    </row>
    <row r="15" spans="1:16" ht="20.25" customHeight="1" x14ac:dyDescent="0.25">
      <c r="A15" s="1">
        <v>2</v>
      </c>
      <c r="B15" s="28" t="s">
        <v>57</v>
      </c>
      <c r="C15" s="56" t="s">
        <v>21</v>
      </c>
      <c r="D15" s="36" t="s">
        <v>59</v>
      </c>
      <c r="E15" s="25">
        <v>40000</v>
      </c>
      <c r="F15" s="25">
        <v>483900</v>
      </c>
      <c r="G15" s="25">
        <v>84000</v>
      </c>
      <c r="H15" s="25">
        <v>0</v>
      </c>
      <c r="I15" s="25"/>
      <c r="J15" s="33">
        <f t="shared" ref="J15:J16" si="0">SUM(H15:I15)</f>
        <v>0</v>
      </c>
      <c r="K15" s="6"/>
      <c r="L15" s="39"/>
      <c r="M15" s="27"/>
      <c r="N15" s="24"/>
      <c r="O15" s="14"/>
      <c r="P15" s="14"/>
    </row>
    <row r="16" spans="1:16" ht="20.25" customHeight="1" x14ac:dyDescent="0.25">
      <c r="A16" s="1">
        <v>3</v>
      </c>
      <c r="B16" s="28" t="s">
        <v>27</v>
      </c>
      <c r="C16" s="56" t="s">
        <v>23</v>
      </c>
      <c r="D16" s="36" t="s">
        <v>58</v>
      </c>
      <c r="E16" s="25">
        <v>75000</v>
      </c>
      <c r="F16" s="25">
        <v>866300</v>
      </c>
      <c r="G16" s="29">
        <v>198600</v>
      </c>
      <c r="H16" s="25">
        <v>0</v>
      </c>
      <c r="I16" s="37"/>
      <c r="J16" s="33">
        <f t="shared" si="0"/>
        <v>0</v>
      </c>
      <c r="K16" s="10"/>
      <c r="L16" s="31"/>
      <c r="M16" s="27"/>
      <c r="N16" s="14"/>
      <c r="O16" s="14"/>
      <c r="P16" s="24"/>
    </row>
    <row r="17" spans="1:16" ht="18" customHeight="1" x14ac:dyDescent="0.25">
      <c r="A17" s="84" t="s">
        <v>6</v>
      </c>
      <c r="B17" s="84"/>
      <c r="C17" s="84"/>
      <c r="D17" s="84"/>
      <c r="E17" s="13">
        <f t="shared" ref="E17:G17" si="1">SUM(E14:E16)</f>
        <v>140000</v>
      </c>
      <c r="F17" s="35">
        <f t="shared" si="1"/>
        <v>1427700</v>
      </c>
      <c r="G17" s="30">
        <f t="shared" si="1"/>
        <v>310100</v>
      </c>
      <c r="H17" s="34">
        <v>0</v>
      </c>
      <c r="I17" s="34">
        <v>0</v>
      </c>
      <c r="J17" s="34">
        <v>0</v>
      </c>
      <c r="K17" s="10" t="s">
        <v>81</v>
      </c>
      <c r="L17" s="32" t="s">
        <v>37</v>
      </c>
      <c r="N17" s="14"/>
      <c r="O17" s="14"/>
      <c r="P17" s="14"/>
    </row>
    <row r="18" spans="1:16" ht="18.75" x14ac:dyDescent="0.25">
      <c r="A18" s="85" t="s">
        <v>32</v>
      </c>
      <c r="B18" s="85"/>
      <c r="C18" s="85"/>
      <c r="D18" s="85"/>
      <c r="E18" s="85"/>
      <c r="F18" s="85"/>
      <c r="G18" s="85"/>
      <c r="H18" s="85"/>
      <c r="I18" s="85"/>
      <c r="J18" s="33">
        <v>0</v>
      </c>
      <c r="K18" s="11"/>
      <c r="L18" s="12"/>
    </row>
    <row r="19" spans="1:16" ht="18.75" x14ac:dyDescent="0.25">
      <c r="A19" s="85" t="s">
        <v>33</v>
      </c>
      <c r="B19" s="85"/>
      <c r="C19" s="85"/>
      <c r="D19" s="85"/>
      <c r="E19" s="85"/>
      <c r="F19" s="85"/>
      <c r="G19" s="85"/>
      <c r="H19" s="85"/>
      <c r="I19" s="85"/>
      <c r="J19" s="34">
        <v>0</v>
      </c>
      <c r="K19" s="11"/>
      <c r="L19" s="12"/>
    </row>
    <row r="20" spans="1:16" ht="13.5" customHeight="1" x14ac:dyDescent="0.25"/>
    <row r="21" spans="1:16" ht="18.75" x14ac:dyDescent="0.25">
      <c r="A21" s="1">
        <v>1</v>
      </c>
      <c r="B21" s="28" t="s">
        <v>56</v>
      </c>
      <c r="C21" s="56" t="s">
        <v>20</v>
      </c>
      <c r="D21" s="36" t="s">
        <v>60</v>
      </c>
      <c r="E21" s="25">
        <v>25000</v>
      </c>
      <c r="F21" s="25">
        <v>72500</v>
      </c>
      <c r="G21" s="25">
        <v>22500</v>
      </c>
      <c r="H21" s="86" t="s">
        <v>62</v>
      </c>
      <c r="I21" s="87"/>
      <c r="J21" s="87"/>
      <c r="K21" s="87"/>
      <c r="L21" s="88"/>
    </row>
    <row r="22" spans="1:16" x14ac:dyDescent="0.25">
      <c r="A22" s="80" t="s">
        <v>64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1:16" x14ac:dyDescent="0.25">
      <c r="A23" s="81" t="s">
        <v>66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1:16" x14ac:dyDescent="0.25">
      <c r="H24" s="27"/>
    </row>
  </sheetData>
  <mergeCells count="14">
    <mergeCell ref="A10:L10"/>
    <mergeCell ref="A4:L4"/>
    <mergeCell ref="C6:I6"/>
    <mergeCell ref="J6:K6"/>
    <mergeCell ref="F7:L7"/>
    <mergeCell ref="F8:J8"/>
    <mergeCell ref="A22:L22"/>
    <mergeCell ref="A23:L23"/>
    <mergeCell ref="A11:L11"/>
    <mergeCell ref="K12:L12"/>
    <mergeCell ref="A17:D17"/>
    <mergeCell ref="A18:I18"/>
    <mergeCell ref="A19:I19"/>
    <mergeCell ref="H21:L21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95" zoomScaleNormal="95" workbookViewId="0">
      <selection activeCell="L17" sqref="L17"/>
    </sheetView>
  </sheetViews>
  <sheetFormatPr baseColWidth="10" defaultRowHeight="15" x14ac:dyDescent="0.25"/>
  <cols>
    <col min="1" max="1" width="3.28515625" customWidth="1"/>
    <col min="2" max="2" width="23" customWidth="1"/>
    <col min="3" max="3" width="7.5703125" customWidth="1"/>
    <col min="4" max="4" width="19.710937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89" t="s">
        <v>82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6" ht="6.75" customHeight="1" x14ac:dyDescent="0.3">
      <c r="E5" s="4"/>
      <c r="I5" s="4"/>
    </row>
    <row r="6" spans="1:16" ht="21.75" customHeight="1" x14ac:dyDescent="0.4">
      <c r="C6" s="90" t="s">
        <v>15</v>
      </c>
      <c r="D6" s="90"/>
      <c r="E6" s="90"/>
      <c r="F6" s="90"/>
      <c r="G6" s="90"/>
      <c r="H6" s="90"/>
      <c r="I6" s="90"/>
      <c r="J6" s="82" t="s">
        <v>16</v>
      </c>
      <c r="K6" s="82"/>
      <c r="L6" s="61"/>
    </row>
    <row r="7" spans="1:16" ht="18.75" x14ac:dyDescent="0.3">
      <c r="D7" s="61" t="s">
        <v>17</v>
      </c>
      <c r="E7" s="61"/>
      <c r="F7" s="91" t="s">
        <v>18</v>
      </c>
      <c r="G7" s="91"/>
      <c r="H7" s="91"/>
      <c r="I7" s="91"/>
      <c r="J7" s="91"/>
      <c r="K7" s="91"/>
      <c r="L7" s="91"/>
    </row>
    <row r="8" spans="1:16" ht="18.75" x14ac:dyDescent="0.3">
      <c r="D8" s="61"/>
      <c r="E8" s="61"/>
      <c r="F8" s="91" t="s">
        <v>39</v>
      </c>
      <c r="G8" s="91"/>
      <c r="H8" s="91"/>
      <c r="I8" s="91"/>
      <c r="J8" s="91"/>
      <c r="K8" s="62"/>
      <c r="L8" s="62"/>
    </row>
    <row r="9" spans="1:16" ht="9" customHeight="1" x14ac:dyDescent="0.3">
      <c r="A9" s="3"/>
      <c r="D9" s="61"/>
      <c r="E9" s="61"/>
      <c r="F9" s="61"/>
      <c r="G9" s="61"/>
      <c r="H9" s="61"/>
      <c r="I9" s="61"/>
      <c r="J9" s="61"/>
      <c r="K9" s="63"/>
      <c r="L9" s="63"/>
    </row>
    <row r="10" spans="1:16" ht="18.75" customHeight="1" x14ac:dyDescent="0.3">
      <c r="A10" s="82" t="s">
        <v>19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16" ht="18.75" customHeight="1" x14ac:dyDescent="0.3">
      <c r="A11" s="82" t="s">
        <v>55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</row>
    <row r="12" spans="1:16" ht="9" customHeight="1" x14ac:dyDescent="0.3">
      <c r="K12" s="83"/>
      <c r="L12" s="83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8" t="s">
        <v>8</v>
      </c>
      <c r="I13" s="2" t="s">
        <v>5</v>
      </c>
      <c r="J13" s="7" t="s">
        <v>4</v>
      </c>
      <c r="K13" s="2" t="s">
        <v>7</v>
      </c>
      <c r="L13" s="7" t="s">
        <v>14</v>
      </c>
    </row>
    <row r="14" spans="1:16" ht="20.25" customHeight="1" x14ac:dyDescent="0.25">
      <c r="A14" s="1">
        <v>1</v>
      </c>
      <c r="B14" s="38" t="s">
        <v>65</v>
      </c>
      <c r="C14" s="60" t="s">
        <v>20</v>
      </c>
      <c r="D14" s="36" t="s">
        <v>63</v>
      </c>
      <c r="E14" s="25">
        <v>25000</v>
      </c>
      <c r="F14" s="25">
        <v>105000</v>
      </c>
      <c r="G14" s="25">
        <v>30000</v>
      </c>
      <c r="H14" s="25">
        <v>0</v>
      </c>
      <c r="I14" s="25"/>
      <c r="J14" s="33">
        <f>SUM(H14:I14)</f>
        <v>0</v>
      </c>
      <c r="K14" s="6"/>
      <c r="L14" s="31"/>
      <c r="M14" s="27"/>
      <c r="N14" s="26"/>
      <c r="O14" s="26"/>
      <c r="P14" s="24"/>
    </row>
    <row r="15" spans="1:16" ht="20.25" customHeight="1" x14ac:dyDescent="0.25">
      <c r="A15" s="1">
        <v>2</v>
      </c>
      <c r="B15" s="28" t="s">
        <v>57</v>
      </c>
      <c r="C15" s="60" t="s">
        <v>21</v>
      </c>
      <c r="D15" s="36" t="s">
        <v>59</v>
      </c>
      <c r="E15" s="25">
        <v>40000</v>
      </c>
      <c r="F15" s="25">
        <v>527900</v>
      </c>
      <c r="G15" s="25">
        <v>88000</v>
      </c>
      <c r="H15" s="25">
        <v>0</v>
      </c>
      <c r="I15" s="25"/>
      <c r="J15" s="33">
        <f t="shared" ref="J15:J16" si="0">SUM(H15:I15)</f>
        <v>0</v>
      </c>
      <c r="K15" s="6"/>
      <c r="L15" s="39"/>
      <c r="M15" s="27"/>
      <c r="N15" s="24"/>
      <c r="O15" s="14"/>
      <c r="P15" s="14"/>
    </row>
    <row r="16" spans="1:16" ht="20.25" customHeight="1" x14ac:dyDescent="0.25">
      <c r="A16" s="1">
        <v>3</v>
      </c>
      <c r="B16" s="28" t="s">
        <v>27</v>
      </c>
      <c r="C16" s="60" t="s">
        <v>23</v>
      </c>
      <c r="D16" s="36" t="s">
        <v>58</v>
      </c>
      <c r="E16" s="25">
        <v>75000</v>
      </c>
      <c r="F16" s="25">
        <v>948800</v>
      </c>
      <c r="G16" s="29">
        <v>206100</v>
      </c>
      <c r="H16" s="25">
        <v>0</v>
      </c>
      <c r="I16" s="37"/>
      <c r="J16" s="33">
        <f t="shared" si="0"/>
        <v>0</v>
      </c>
      <c r="K16" s="10"/>
      <c r="L16" s="31"/>
      <c r="M16" s="27"/>
      <c r="N16" s="14"/>
      <c r="O16" s="14"/>
      <c r="P16" s="24"/>
    </row>
    <row r="17" spans="1:16" ht="18" customHeight="1" x14ac:dyDescent="0.25">
      <c r="A17" s="84" t="s">
        <v>6</v>
      </c>
      <c r="B17" s="84"/>
      <c r="C17" s="84"/>
      <c r="D17" s="84"/>
      <c r="E17" s="13">
        <f t="shared" ref="E17:G17" si="1">SUM(E14:E16)</f>
        <v>140000</v>
      </c>
      <c r="F17" s="35">
        <f t="shared" si="1"/>
        <v>1581700</v>
      </c>
      <c r="G17" s="30">
        <f t="shared" si="1"/>
        <v>324100</v>
      </c>
      <c r="H17" s="34">
        <v>0</v>
      </c>
      <c r="I17" s="34">
        <v>0</v>
      </c>
      <c r="J17" s="34">
        <v>0</v>
      </c>
      <c r="K17" s="10" t="s">
        <v>83</v>
      </c>
      <c r="L17" s="32" t="s">
        <v>37</v>
      </c>
      <c r="N17" s="14"/>
      <c r="O17" s="14"/>
      <c r="P17" s="14"/>
    </row>
    <row r="18" spans="1:16" ht="18.75" x14ac:dyDescent="0.25">
      <c r="A18" s="85" t="s">
        <v>32</v>
      </c>
      <c r="B18" s="85"/>
      <c r="C18" s="85"/>
      <c r="D18" s="85"/>
      <c r="E18" s="85"/>
      <c r="F18" s="85"/>
      <c r="G18" s="85"/>
      <c r="H18" s="85"/>
      <c r="I18" s="85"/>
      <c r="J18" s="33">
        <v>0</v>
      </c>
      <c r="K18" s="11"/>
      <c r="L18" s="12"/>
    </row>
    <row r="19" spans="1:16" ht="18.75" x14ac:dyDescent="0.25">
      <c r="A19" s="85" t="s">
        <v>33</v>
      </c>
      <c r="B19" s="85"/>
      <c r="C19" s="85"/>
      <c r="D19" s="85"/>
      <c r="E19" s="85"/>
      <c r="F19" s="85"/>
      <c r="G19" s="85"/>
      <c r="H19" s="85"/>
      <c r="I19" s="85"/>
      <c r="J19" s="34">
        <v>0</v>
      </c>
      <c r="K19" s="11"/>
      <c r="L19" s="12"/>
    </row>
    <row r="20" spans="1:16" ht="13.5" customHeight="1" x14ac:dyDescent="0.25"/>
    <row r="21" spans="1:16" ht="18.75" x14ac:dyDescent="0.25">
      <c r="A21" s="1">
        <v>1</v>
      </c>
      <c r="B21" s="28" t="s">
        <v>56</v>
      </c>
      <c r="C21" s="60" t="s">
        <v>20</v>
      </c>
      <c r="D21" s="36" t="s">
        <v>60</v>
      </c>
      <c r="E21" s="25">
        <v>25000</v>
      </c>
      <c r="F21" s="25">
        <v>72500</v>
      </c>
      <c r="G21" s="25">
        <v>22500</v>
      </c>
      <c r="H21" s="86" t="s">
        <v>62</v>
      </c>
      <c r="I21" s="87"/>
      <c r="J21" s="87"/>
      <c r="K21" s="87"/>
      <c r="L21" s="88"/>
    </row>
    <row r="22" spans="1:16" x14ac:dyDescent="0.25">
      <c r="A22" s="80" t="s">
        <v>64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1:16" x14ac:dyDescent="0.25">
      <c r="A23" s="81" t="s">
        <v>66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1:16" x14ac:dyDescent="0.25">
      <c r="H24" s="27"/>
    </row>
  </sheetData>
  <mergeCells count="14">
    <mergeCell ref="A22:L22"/>
    <mergeCell ref="A23:L23"/>
    <mergeCell ref="A11:L11"/>
    <mergeCell ref="K12:L12"/>
    <mergeCell ref="A17:D17"/>
    <mergeCell ref="A18:I18"/>
    <mergeCell ref="A19:I19"/>
    <mergeCell ref="H21:L21"/>
    <mergeCell ref="A10:L10"/>
    <mergeCell ref="A4:L4"/>
    <mergeCell ref="C6:I6"/>
    <mergeCell ref="J6:K6"/>
    <mergeCell ref="F7:L7"/>
    <mergeCell ref="F8:J8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95" zoomScaleNormal="95" workbookViewId="0">
      <selection activeCell="J29" sqref="J29"/>
    </sheetView>
  </sheetViews>
  <sheetFormatPr baseColWidth="10" defaultRowHeight="15" x14ac:dyDescent="0.25"/>
  <cols>
    <col min="1" max="1" width="3.28515625" customWidth="1"/>
    <col min="2" max="2" width="23" customWidth="1"/>
    <col min="3" max="3" width="7.5703125" customWidth="1"/>
    <col min="4" max="4" width="19.710937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89" t="s">
        <v>84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6" ht="6.75" customHeight="1" x14ac:dyDescent="0.3">
      <c r="E5" s="4"/>
      <c r="I5" s="4"/>
    </row>
    <row r="6" spans="1:16" ht="21.75" customHeight="1" x14ac:dyDescent="0.4">
      <c r="C6" s="90" t="s">
        <v>15</v>
      </c>
      <c r="D6" s="90"/>
      <c r="E6" s="90"/>
      <c r="F6" s="90"/>
      <c r="G6" s="90"/>
      <c r="H6" s="90"/>
      <c r="I6" s="90"/>
      <c r="J6" s="82" t="s">
        <v>16</v>
      </c>
      <c r="K6" s="82"/>
      <c r="L6" s="65"/>
    </row>
    <row r="7" spans="1:16" ht="18.75" x14ac:dyDescent="0.3">
      <c r="D7" s="65" t="s">
        <v>17</v>
      </c>
      <c r="E7" s="65"/>
      <c r="F7" s="91" t="s">
        <v>18</v>
      </c>
      <c r="G7" s="91"/>
      <c r="H7" s="91"/>
      <c r="I7" s="91"/>
      <c r="J7" s="91"/>
      <c r="K7" s="91"/>
      <c r="L7" s="91"/>
    </row>
    <row r="8" spans="1:16" ht="18.75" x14ac:dyDescent="0.3">
      <c r="D8" s="65"/>
      <c r="E8" s="65"/>
      <c r="F8" s="91" t="s">
        <v>39</v>
      </c>
      <c r="G8" s="91"/>
      <c r="H8" s="91"/>
      <c r="I8" s="91"/>
      <c r="J8" s="91"/>
      <c r="K8" s="67"/>
      <c r="L8" s="67"/>
    </row>
    <row r="9" spans="1:16" ht="9" customHeight="1" x14ac:dyDescent="0.3">
      <c r="A9" s="3"/>
      <c r="D9" s="65"/>
      <c r="E9" s="65"/>
      <c r="F9" s="65"/>
      <c r="G9" s="65"/>
      <c r="H9" s="65"/>
      <c r="I9" s="65"/>
      <c r="J9" s="65"/>
      <c r="K9" s="66"/>
      <c r="L9" s="66"/>
    </row>
    <row r="10" spans="1:16" ht="18.75" customHeight="1" x14ac:dyDescent="0.3">
      <c r="A10" s="82" t="s">
        <v>19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16" ht="18.75" customHeight="1" x14ac:dyDescent="0.3">
      <c r="A11" s="82" t="s">
        <v>55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</row>
    <row r="12" spans="1:16" ht="9" customHeight="1" x14ac:dyDescent="0.3">
      <c r="K12" s="83"/>
      <c r="L12" s="83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8" t="s">
        <v>8</v>
      </c>
      <c r="I13" s="2" t="s">
        <v>5</v>
      </c>
      <c r="J13" s="7" t="s">
        <v>4</v>
      </c>
      <c r="K13" s="2" t="s">
        <v>7</v>
      </c>
      <c r="L13" s="7" t="s">
        <v>14</v>
      </c>
    </row>
    <row r="14" spans="1:16" ht="20.25" customHeight="1" x14ac:dyDescent="0.25">
      <c r="A14" s="1">
        <v>1</v>
      </c>
      <c r="B14" s="38" t="s">
        <v>65</v>
      </c>
      <c r="C14" s="64" t="s">
        <v>20</v>
      </c>
      <c r="D14" s="36" t="s">
        <v>63</v>
      </c>
      <c r="E14" s="25">
        <v>25000</v>
      </c>
      <c r="F14" s="25">
        <v>132500</v>
      </c>
      <c r="G14" s="25">
        <v>32500</v>
      </c>
      <c r="H14" s="25">
        <v>0</v>
      </c>
      <c r="I14" s="25"/>
      <c r="J14" s="33">
        <f>SUM(H14:I14)</f>
        <v>0</v>
      </c>
      <c r="K14" s="6"/>
      <c r="L14" s="31"/>
      <c r="M14" s="27"/>
      <c r="N14" s="26"/>
      <c r="O14" s="26"/>
      <c r="P14" s="24"/>
    </row>
    <row r="15" spans="1:16" ht="20.25" customHeight="1" x14ac:dyDescent="0.25">
      <c r="A15" s="1">
        <v>2</v>
      </c>
      <c r="B15" s="28" t="s">
        <v>57</v>
      </c>
      <c r="C15" s="64" t="s">
        <v>21</v>
      </c>
      <c r="D15" s="36" t="s">
        <v>59</v>
      </c>
      <c r="E15" s="25">
        <v>40000</v>
      </c>
      <c r="F15" s="25">
        <v>571900</v>
      </c>
      <c r="G15" s="25">
        <v>92000</v>
      </c>
      <c r="H15" s="25">
        <v>0</v>
      </c>
      <c r="I15" s="25"/>
      <c r="J15" s="33">
        <f t="shared" ref="J15:J16" si="0">SUM(H15:I15)</f>
        <v>0</v>
      </c>
      <c r="K15" s="6"/>
      <c r="L15" s="39"/>
      <c r="M15" s="27"/>
      <c r="N15" s="24"/>
      <c r="O15" s="14"/>
      <c r="P15" s="14"/>
    </row>
    <row r="16" spans="1:16" ht="20.25" customHeight="1" x14ac:dyDescent="0.25">
      <c r="A16" s="1">
        <v>3</v>
      </c>
      <c r="B16" s="28" t="s">
        <v>27</v>
      </c>
      <c r="C16" s="64" t="s">
        <v>23</v>
      </c>
      <c r="D16" s="36" t="s">
        <v>58</v>
      </c>
      <c r="E16" s="25">
        <v>75000</v>
      </c>
      <c r="F16" s="35">
        <v>1031300</v>
      </c>
      <c r="G16" s="29">
        <v>213600</v>
      </c>
      <c r="H16" s="25">
        <v>0</v>
      </c>
      <c r="I16" s="37"/>
      <c r="J16" s="33">
        <f t="shared" si="0"/>
        <v>0</v>
      </c>
      <c r="K16" s="10"/>
      <c r="L16" s="31"/>
      <c r="M16" s="27"/>
      <c r="N16" s="14"/>
      <c r="O16" s="14"/>
      <c r="P16" s="24"/>
    </row>
    <row r="17" spans="1:16" ht="18" customHeight="1" x14ac:dyDescent="0.25">
      <c r="A17" s="84" t="s">
        <v>6</v>
      </c>
      <c r="B17" s="84"/>
      <c r="C17" s="84"/>
      <c r="D17" s="84"/>
      <c r="E17" s="13">
        <f t="shared" ref="E17:J17" si="1">SUM(E14:E16)</f>
        <v>140000</v>
      </c>
      <c r="F17" s="35">
        <f t="shared" si="1"/>
        <v>1735700</v>
      </c>
      <c r="G17" s="30">
        <f t="shared" si="1"/>
        <v>338100</v>
      </c>
      <c r="H17" s="30">
        <f t="shared" si="1"/>
        <v>0</v>
      </c>
      <c r="I17" s="30">
        <f t="shared" si="1"/>
        <v>0</v>
      </c>
      <c r="J17" s="30">
        <f t="shared" si="1"/>
        <v>0</v>
      </c>
      <c r="K17" s="10" t="s">
        <v>85</v>
      </c>
      <c r="L17" s="32" t="s">
        <v>37</v>
      </c>
      <c r="N17" s="14"/>
      <c r="O17" s="14"/>
      <c r="P17" s="14"/>
    </row>
    <row r="18" spans="1:16" ht="18.75" x14ac:dyDescent="0.25">
      <c r="A18" s="85" t="s">
        <v>32</v>
      </c>
      <c r="B18" s="85"/>
      <c r="C18" s="85"/>
      <c r="D18" s="85"/>
      <c r="E18" s="85"/>
      <c r="F18" s="85"/>
      <c r="G18" s="85"/>
      <c r="H18" s="85"/>
      <c r="I18" s="85"/>
      <c r="J18" s="33">
        <f>-J17*0.1</f>
        <v>0</v>
      </c>
      <c r="K18" s="11"/>
      <c r="L18" s="12"/>
    </row>
    <row r="19" spans="1:16" ht="18.75" x14ac:dyDescent="0.25">
      <c r="A19" s="85" t="s">
        <v>33</v>
      </c>
      <c r="B19" s="85"/>
      <c r="C19" s="85"/>
      <c r="D19" s="85"/>
      <c r="E19" s="85"/>
      <c r="F19" s="85"/>
      <c r="G19" s="85"/>
      <c r="H19" s="85"/>
      <c r="I19" s="85"/>
      <c r="J19" s="34">
        <f>SUM(J17:J18)</f>
        <v>0</v>
      </c>
      <c r="K19" s="11"/>
      <c r="L19" s="12"/>
    </row>
    <row r="20" spans="1:16" ht="13.5" customHeight="1" x14ac:dyDescent="0.25"/>
    <row r="21" spans="1:16" ht="18.75" x14ac:dyDescent="0.25">
      <c r="A21" s="1">
        <v>1</v>
      </c>
      <c r="B21" s="28" t="s">
        <v>56</v>
      </c>
      <c r="C21" s="64" t="s">
        <v>20</v>
      </c>
      <c r="D21" s="36" t="s">
        <v>60</v>
      </c>
      <c r="E21" s="25">
        <v>25000</v>
      </c>
      <c r="F21" s="25">
        <v>72500</v>
      </c>
      <c r="G21" s="25">
        <v>22500</v>
      </c>
      <c r="H21" s="86" t="s">
        <v>62</v>
      </c>
      <c r="I21" s="87"/>
      <c r="J21" s="87"/>
      <c r="K21" s="87"/>
      <c r="L21" s="88"/>
    </row>
    <row r="22" spans="1:16" x14ac:dyDescent="0.25">
      <c r="A22" s="80" t="s">
        <v>64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1:16" x14ac:dyDescent="0.25">
      <c r="A23" s="81" t="s">
        <v>66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1:16" x14ac:dyDescent="0.25">
      <c r="H24" s="27"/>
    </row>
  </sheetData>
  <mergeCells count="14">
    <mergeCell ref="A10:L10"/>
    <mergeCell ref="A4:L4"/>
    <mergeCell ref="C6:I6"/>
    <mergeCell ref="J6:K6"/>
    <mergeCell ref="F7:L7"/>
    <mergeCell ref="F8:J8"/>
    <mergeCell ref="A22:L22"/>
    <mergeCell ref="A23:L23"/>
    <mergeCell ref="A11:L11"/>
    <mergeCell ref="K12:L12"/>
    <mergeCell ref="A17:D17"/>
    <mergeCell ref="A18:I18"/>
    <mergeCell ref="A19:I19"/>
    <mergeCell ref="H21:L21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zoomScale="95" zoomScaleNormal="95" workbookViewId="0">
      <selection activeCell="H14" sqref="H14"/>
    </sheetView>
  </sheetViews>
  <sheetFormatPr baseColWidth="10" defaultRowHeight="15" x14ac:dyDescent="0.25"/>
  <cols>
    <col min="1" max="1" width="3.28515625" customWidth="1"/>
    <col min="2" max="2" width="23" customWidth="1"/>
    <col min="3" max="3" width="7.5703125" customWidth="1"/>
    <col min="4" max="4" width="19.710937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89" t="s">
        <v>86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6" ht="6.75" customHeight="1" x14ac:dyDescent="0.3">
      <c r="E5" s="4"/>
      <c r="I5" s="4"/>
    </row>
    <row r="6" spans="1:16" ht="21.75" customHeight="1" x14ac:dyDescent="0.4">
      <c r="C6" s="90" t="s">
        <v>15</v>
      </c>
      <c r="D6" s="90"/>
      <c r="E6" s="90"/>
      <c r="F6" s="90"/>
      <c r="G6" s="90"/>
      <c r="H6" s="90"/>
      <c r="I6" s="90"/>
      <c r="J6" s="82" t="s">
        <v>16</v>
      </c>
      <c r="K6" s="82"/>
      <c r="L6" s="69"/>
    </row>
    <row r="7" spans="1:16" ht="18.75" x14ac:dyDescent="0.3">
      <c r="D7" s="69" t="s">
        <v>17</v>
      </c>
      <c r="E7" s="69"/>
      <c r="F7" s="91" t="s">
        <v>18</v>
      </c>
      <c r="G7" s="91"/>
      <c r="H7" s="91"/>
      <c r="I7" s="91"/>
      <c r="J7" s="91"/>
      <c r="K7" s="91"/>
      <c r="L7" s="91"/>
    </row>
    <row r="8" spans="1:16" ht="18.75" x14ac:dyDescent="0.3">
      <c r="D8" s="69"/>
      <c r="E8" s="69"/>
      <c r="F8" s="91" t="s">
        <v>39</v>
      </c>
      <c r="G8" s="91"/>
      <c r="H8" s="91"/>
      <c r="I8" s="91"/>
      <c r="J8" s="91"/>
      <c r="K8" s="70"/>
      <c r="L8" s="70"/>
    </row>
    <row r="9" spans="1:16" ht="9" customHeight="1" x14ac:dyDescent="0.3">
      <c r="A9" s="3"/>
      <c r="D9" s="69"/>
      <c r="E9" s="69"/>
      <c r="F9" s="69"/>
      <c r="G9" s="69"/>
      <c r="H9" s="69"/>
      <c r="I9" s="69"/>
      <c r="J9" s="69"/>
      <c r="K9" s="71"/>
      <c r="L9" s="71"/>
    </row>
    <row r="10" spans="1:16" ht="18.75" customHeight="1" x14ac:dyDescent="0.3">
      <c r="A10" s="82" t="s">
        <v>19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16" ht="18.75" customHeight="1" x14ac:dyDescent="0.3">
      <c r="A11" s="82" t="s">
        <v>55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</row>
    <row r="12" spans="1:16" ht="9" customHeight="1" x14ac:dyDescent="0.3">
      <c r="K12" s="83"/>
      <c r="L12" s="83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8" t="s">
        <v>8</v>
      </c>
      <c r="I13" s="2" t="s">
        <v>5</v>
      </c>
      <c r="J13" s="7" t="s">
        <v>4</v>
      </c>
      <c r="K13" s="2" t="s">
        <v>7</v>
      </c>
      <c r="L13" s="7" t="s">
        <v>14</v>
      </c>
    </row>
    <row r="14" spans="1:16" ht="20.25" customHeight="1" x14ac:dyDescent="0.25">
      <c r="A14" s="1">
        <v>1</v>
      </c>
      <c r="B14" s="38" t="s">
        <v>65</v>
      </c>
      <c r="C14" s="68" t="s">
        <v>20</v>
      </c>
      <c r="D14" s="36" t="s">
        <v>63</v>
      </c>
      <c r="E14" s="25">
        <v>25000</v>
      </c>
      <c r="F14" s="25">
        <v>160000</v>
      </c>
      <c r="G14" s="25">
        <v>35000</v>
      </c>
      <c r="H14" s="25">
        <v>0</v>
      </c>
      <c r="I14" s="25"/>
      <c r="J14" s="33">
        <f>SUM(H14:I14)</f>
        <v>0</v>
      </c>
      <c r="K14" s="6"/>
      <c r="L14" s="31"/>
      <c r="M14" s="27"/>
      <c r="N14" s="26"/>
      <c r="O14" s="26"/>
      <c r="P14" s="24"/>
    </row>
    <row r="15" spans="1:16" ht="20.25" customHeight="1" x14ac:dyDescent="0.25">
      <c r="A15" s="1">
        <v>2</v>
      </c>
      <c r="B15" s="28" t="s">
        <v>57</v>
      </c>
      <c r="C15" s="68" t="s">
        <v>21</v>
      </c>
      <c r="D15" s="36" t="s">
        <v>59</v>
      </c>
      <c r="E15" s="25">
        <v>40000</v>
      </c>
      <c r="F15" s="25">
        <v>615900</v>
      </c>
      <c r="G15" s="25">
        <v>96000</v>
      </c>
      <c r="H15" s="25">
        <v>0</v>
      </c>
      <c r="I15" s="25"/>
      <c r="J15" s="33">
        <f t="shared" ref="J15:J16" si="0">SUM(H15:I15)</f>
        <v>0</v>
      </c>
      <c r="K15" s="6"/>
      <c r="L15" s="39"/>
      <c r="M15" s="27"/>
      <c r="N15" s="24"/>
      <c r="O15" s="14"/>
      <c r="P15" s="14"/>
    </row>
    <row r="16" spans="1:16" ht="20.25" customHeight="1" x14ac:dyDescent="0.25">
      <c r="A16" s="1">
        <v>3</v>
      </c>
      <c r="B16" s="28" t="s">
        <v>27</v>
      </c>
      <c r="C16" s="68" t="s">
        <v>23</v>
      </c>
      <c r="D16" s="36" t="s">
        <v>58</v>
      </c>
      <c r="E16" s="25">
        <v>75000</v>
      </c>
      <c r="F16" s="35">
        <v>1396900</v>
      </c>
      <c r="G16" s="29">
        <v>322500</v>
      </c>
      <c r="H16" s="25">
        <v>0</v>
      </c>
      <c r="I16" s="37"/>
      <c r="J16" s="33">
        <f t="shared" si="0"/>
        <v>0</v>
      </c>
      <c r="K16" s="10"/>
      <c r="L16" s="31"/>
      <c r="M16" s="27"/>
      <c r="N16" s="14"/>
      <c r="O16" s="14"/>
      <c r="P16" s="24"/>
    </row>
    <row r="17" spans="1:16" ht="18" customHeight="1" x14ac:dyDescent="0.25">
      <c r="A17" s="84" t="s">
        <v>6</v>
      </c>
      <c r="B17" s="84"/>
      <c r="C17" s="84"/>
      <c r="D17" s="84"/>
      <c r="E17" s="13">
        <f t="shared" ref="E17:J17" si="1">SUM(E14:E16)</f>
        <v>140000</v>
      </c>
      <c r="F17" s="35">
        <f t="shared" si="1"/>
        <v>2172800</v>
      </c>
      <c r="G17" s="30">
        <f t="shared" si="1"/>
        <v>453500</v>
      </c>
      <c r="H17" s="30">
        <f t="shared" si="1"/>
        <v>0</v>
      </c>
      <c r="I17" s="30">
        <f t="shared" si="1"/>
        <v>0</v>
      </c>
      <c r="J17" s="30">
        <f t="shared" si="1"/>
        <v>0</v>
      </c>
      <c r="K17" s="10" t="s">
        <v>87</v>
      </c>
      <c r="L17" s="32" t="s">
        <v>37</v>
      </c>
      <c r="N17" s="14"/>
      <c r="O17" s="14"/>
      <c r="P17" s="14"/>
    </row>
    <row r="18" spans="1:16" ht="18.75" x14ac:dyDescent="0.25">
      <c r="A18" s="85" t="s">
        <v>32</v>
      </c>
      <c r="B18" s="85"/>
      <c r="C18" s="85"/>
      <c r="D18" s="85"/>
      <c r="E18" s="85"/>
      <c r="F18" s="85"/>
      <c r="G18" s="85"/>
      <c r="H18" s="85"/>
      <c r="I18" s="85"/>
      <c r="J18" s="33">
        <f>-J17*0.1</f>
        <v>0</v>
      </c>
      <c r="K18" s="11"/>
      <c r="L18" s="12"/>
    </row>
    <row r="19" spans="1:16" ht="18.75" x14ac:dyDescent="0.25">
      <c r="A19" s="85" t="s">
        <v>33</v>
      </c>
      <c r="B19" s="85"/>
      <c r="C19" s="85"/>
      <c r="D19" s="85"/>
      <c r="E19" s="85"/>
      <c r="F19" s="85"/>
      <c r="G19" s="85"/>
      <c r="H19" s="85"/>
      <c r="I19" s="85"/>
      <c r="J19" s="34">
        <f>SUM(J17:J18)</f>
        <v>0</v>
      </c>
      <c r="K19" s="11"/>
      <c r="L19" s="12"/>
    </row>
    <row r="20" spans="1:16" ht="13.5" customHeight="1" x14ac:dyDescent="0.25"/>
    <row r="21" spans="1:16" ht="18.75" x14ac:dyDescent="0.25">
      <c r="A21" s="1">
        <v>1</v>
      </c>
      <c r="B21" s="28" t="s">
        <v>56</v>
      </c>
      <c r="C21" s="68" t="s">
        <v>20</v>
      </c>
      <c r="D21" s="36" t="s">
        <v>60</v>
      </c>
      <c r="E21" s="25">
        <v>25000</v>
      </c>
      <c r="F21" s="25">
        <v>72500</v>
      </c>
      <c r="G21" s="25">
        <v>22500</v>
      </c>
      <c r="H21" s="86" t="s">
        <v>62</v>
      </c>
      <c r="I21" s="87"/>
      <c r="J21" s="87"/>
      <c r="K21" s="87"/>
      <c r="L21" s="88"/>
    </row>
    <row r="22" spans="1:16" x14ac:dyDescent="0.25">
      <c r="A22" s="80" t="s">
        <v>64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1:16" x14ac:dyDescent="0.25">
      <c r="A23" s="81" t="s">
        <v>66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1:16" x14ac:dyDescent="0.25">
      <c r="H24" s="27"/>
    </row>
    <row r="26" spans="1:16" x14ac:dyDescent="0.25">
      <c r="J26" s="27"/>
    </row>
    <row r="30" spans="1:16" x14ac:dyDescent="0.25">
      <c r="J30" s="27"/>
    </row>
  </sheetData>
  <mergeCells count="14">
    <mergeCell ref="A22:L22"/>
    <mergeCell ref="A23:L23"/>
    <mergeCell ref="A11:L11"/>
    <mergeCell ref="K12:L12"/>
    <mergeCell ref="A17:D17"/>
    <mergeCell ref="A18:I18"/>
    <mergeCell ref="A19:I19"/>
    <mergeCell ref="H21:L21"/>
    <mergeCell ref="A10:L10"/>
    <mergeCell ref="A4:L4"/>
    <mergeCell ref="C6:I6"/>
    <mergeCell ref="J6:K6"/>
    <mergeCell ref="F7:L7"/>
    <mergeCell ref="F8:J8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IMPOT 2018</vt:lpstr>
      <vt:lpstr>DECEMBRE 2021</vt:lpstr>
      <vt:lpstr>JANVIER 2022</vt:lpstr>
      <vt:lpstr>FEVRIER 2022</vt:lpstr>
      <vt:lpstr>MARS 2022</vt:lpstr>
      <vt:lpstr>AVRIL 2022</vt:lpstr>
      <vt:lpstr>MAI 2022</vt:lpstr>
      <vt:lpstr>JUIN 2022</vt:lpstr>
      <vt:lpstr>JUILLET 2022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GERANT</cp:lastModifiedBy>
  <cp:lastPrinted>2022-07-16T11:20:27Z</cp:lastPrinted>
  <dcterms:created xsi:type="dcterms:W3CDTF">2013-02-10T07:37:00Z</dcterms:created>
  <dcterms:modified xsi:type="dcterms:W3CDTF">2022-08-13T10:55:24Z</dcterms:modified>
</cp:coreProperties>
</file>