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AMARA SYLLA\FICHES D'ENCAISSEMENTS\"/>
    </mc:Choice>
  </mc:AlternateContent>
  <xr:revisionPtr revIDLastSave="0" documentId="13_ncr:1_{CB10239F-226F-43BE-BEC2-41430C099F70}" xr6:coauthVersionLast="47" xr6:coauthVersionMax="47" xr10:uidLastSave="{00000000-0000-0000-0000-000000000000}"/>
  <bookViews>
    <workbookView xWindow="-120" yWindow="-120" windowWidth="29040" windowHeight="15990" firstSheet="5" activeTab="12" xr2:uid="{00000000-000D-0000-FFFF-FFFF00000000}"/>
  </bookViews>
  <sheets>
    <sheet name="DECEMBRE 2021" sheetId="114" r:id="rId1"/>
    <sheet name="JANVIER 2022" sheetId="115" r:id="rId2"/>
    <sheet name="FEVRIER 2022" sheetId="116" r:id="rId3"/>
    <sheet name="MARS 22" sheetId="117" r:id="rId4"/>
    <sheet name="AVRIL 2022" sheetId="118" r:id="rId5"/>
    <sheet name="MAI 2022" sheetId="119" r:id="rId6"/>
    <sheet name="JUIN 2022" sheetId="120" r:id="rId7"/>
    <sheet name="JUILLET 2022 " sheetId="121" r:id="rId8"/>
    <sheet name="AOUT 2022 " sheetId="122" r:id="rId9"/>
    <sheet name="SEPTEMBRE 2022" sheetId="123" r:id="rId10"/>
    <sheet name="OCTOBRE 2022" sheetId="124" r:id="rId11"/>
    <sheet name="OCTOBRE 2022 CORRIGE" sheetId="126" r:id="rId12"/>
    <sheet name="NOVEMBRE 2022" sheetId="125" r:id="rId1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26" l="1"/>
  <c r="J14" i="126" s="1"/>
  <c r="H14" i="126"/>
  <c r="G14" i="126"/>
  <c r="F14" i="126"/>
  <c r="E14" i="126"/>
  <c r="J15" i="126" l="1"/>
  <c r="J16" i="126" s="1"/>
  <c r="G14" i="125"/>
  <c r="F14" i="125"/>
  <c r="E14" i="125"/>
  <c r="J14" i="124"/>
  <c r="J15" i="124" s="1"/>
  <c r="J16" i="124" s="1"/>
  <c r="H14" i="124"/>
  <c r="G14" i="124"/>
  <c r="F14" i="124"/>
  <c r="E14" i="124"/>
  <c r="H14" i="123"/>
  <c r="I14" i="123"/>
  <c r="J13" i="123"/>
  <c r="J14" i="123" s="1"/>
  <c r="J15" i="123" l="1"/>
  <c r="J16" i="123" s="1"/>
  <c r="G14" i="123"/>
  <c r="F14" i="123"/>
  <c r="E14" i="123"/>
  <c r="H14" i="122" l="1"/>
  <c r="I14" i="122"/>
  <c r="J14" i="122"/>
  <c r="J13" i="122"/>
  <c r="J16" i="122" l="1"/>
  <c r="J15" i="122"/>
  <c r="G14" i="122"/>
  <c r="F14" i="122"/>
  <c r="E14" i="122"/>
  <c r="I15" i="121" l="1"/>
  <c r="H15" i="121"/>
  <c r="J13" i="121"/>
  <c r="J15" i="121" s="1"/>
  <c r="J16" i="121" l="1"/>
  <c r="J17" i="121" s="1"/>
  <c r="G15" i="121"/>
  <c r="F15" i="121"/>
  <c r="E15" i="121"/>
  <c r="J14" i="120" l="1"/>
  <c r="J13" i="120" l="1"/>
  <c r="J15" i="120" l="1"/>
  <c r="I15" i="120"/>
  <c r="H15" i="120"/>
  <c r="G15" i="120"/>
  <c r="F15" i="120"/>
  <c r="E15" i="120"/>
  <c r="J16" i="120" l="1"/>
  <c r="J17" i="120" s="1"/>
  <c r="H15" i="119"/>
  <c r="I15" i="119"/>
  <c r="J15" i="119"/>
  <c r="J16" i="119" s="1"/>
  <c r="J17" i="119" l="1"/>
  <c r="G15" i="119"/>
  <c r="F15" i="119"/>
  <c r="E15" i="119"/>
  <c r="J14" i="118" l="1"/>
  <c r="H15" i="118" l="1"/>
  <c r="I15" i="118"/>
  <c r="J13" i="118"/>
  <c r="J15" i="118" s="1"/>
  <c r="J16" i="118" l="1"/>
  <c r="J17" i="118" s="1"/>
  <c r="G15" i="118"/>
  <c r="F15" i="118"/>
  <c r="E15" i="118"/>
  <c r="J16" i="117" l="1"/>
  <c r="I13" i="117"/>
  <c r="I14" i="117"/>
  <c r="J15" i="117"/>
  <c r="J17" i="117" s="1"/>
  <c r="H15" i="117"/>
  <c r="I15" i="117" l="1"/>
  <c r="G15" i="117"/>
  <c r="F15" i="117"/>
  <c r="E15" i="117"/>
  <c r="H15" i="116" l="1"/>
  <c r="I15" i="116"/>
  <c r="J14" i="116"/>
  <c r="J13" i="116"/>
  <c r="J15" i="116" l="1"/>
  <c r="J16" i="116"/>
  <c r="J17" i="116" s="1"/>
  <c r="G15" i="116"/>
  <c r="F15" i="116"/>
  <c r="E15" i="116"/>
  <c r="H15" i="115" l="1"/>
  <c r="I15" i="115"/>
  <c r="J13" i="115"/>
  <c r="J14" i="115"/>
  <c r="J15" i="115" s="1"/>
  <c r="J16" i="115" s="1"/>
  <c r="J17" i="115" s="1"/>
  <c r="G15" i="115" l="1"/>
  <c r="F15" i="115"/>
  <c r="E15" i="115"/>
  <c r="H15" i="114" l="1"/>
  <c r="I15" i="114"/>
  <c r="J13" i="114"/>
  <c r="J14" i="114" l="1"/>
  <c r="J15" i="114" s="1"/>
  <c r="J16" i="114" s="1"/>
  <c r="J17" i="114" s="1"/>
  <c r="G15" i="114" l="1"/>
  <c r="F15" i="114"/>
  <c r="E15" i="114"/>
</calcChain>
</file>

<file path=xl/sharedStrings.xml><?xml version="1.0" encoding="utf-8"?>
<sst xmlns="http://schemas.openxmlformats.org/spreadsheetml/2006/main" count="463" uniqueCount="73">
  <si>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</si>
  <si>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</si>
  <si>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</si>
  <si>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</si>
  <si>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</si>
  <si>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</si>
  <si>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</si>
  <si>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</si>
  <si>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</si>
  <si>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</si>
  <si>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</si>
  <si>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</si>
  <si>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</si>
  <si>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</si>
  <si>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</si>
  <si>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</si>
  <si>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</si>
  <si>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</si>
  <si>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PETRO IVOIRE LAVAGE: LOT N° 4191 / ÎLOT 118</t>
  </si>
  <si>
    <t>AWOGO LOUCOU EMMANUEL</t>
  </si>
  <si>
    <t>L2</t>
  </si>
  <si>
    <t>08589570 - 08381438</t>
  </si>
  <si>
    <t>ADJIBOLA KOLAWOLE DJAMIOU</t>
  </si>
  <si>
    <t>L6</t>
  </si>
  <si>
    <t>PENALITES</t>
  </si>
  <si>
    <t>05006731-06988735</t>
  </si>
  <si>
    <t>Cel. 05 53 76 55 - 59 64 12 44 - 04 02 95 97</t>
  </si>
  <si>
    <t>COMMISSION CCGIM</t>
  </si>
  <si>
    <t>SOMME A VERSER</t>
  </si>
  <si>
    <t>CENTRE D'IMPOSITION: YOP I</t>
  </si>
  <si>
    <t>CCGIM</t>
  </si>
  <si>
    <t>ESPECES</t>
  </si>
  <si>
    <t>ORANGE</t>
  </si>
  <si>
    <t>WAVE</t>
  </si>
  <si>
    <t>ETAT DES ENCAISSEMENTS N°1 : MOIS DE DECEMBRE 2021</t>
  </si>
  <si>
    <t>07/01/22</t>
  </si>
  <si>
    <t>10/01/22</t>
  </si>
  <si>
    <t>ETAT DES ENCAISSEMENTS N°1 : MOIS DE JANVIER 2022</t>
  </si>
  <si>
    <t>10/02/22</t>
  </si>
  <si>
    <t>ETAT DES ENCAISSEMENTS N°1 : MOIS DE FEVRIER 2022</t>
  </si>
  <si>
    <t>10/03/22</t>
  </si>
  <si>
    <t>15/03/22</t>
  </si>
  <si>
    <t>ETAT DES ENCAISSEMENTS N°1 : MOIS DE MARS 2022</t>
  </si>
  <si>
    <t>10/04/22</t>
  </si>
  <si>
    <t>11/04/22</t>
  </si>
  <si>
    <t xml:space="preserve"> A VERSER</t>
  </si>
  <si>
    <t>14/04/22</t>
  </si>
  <si>
    <t>ETAT DES ENCAISSEMENTS N°1 : MOIS D'AVRIL 2022</t>
  </si>
  <si>
    <t>09/05/22</t>
  </si>
  <si>
    <t>13/05/22</t>
  </si>
  <si>
    <t>ETAT DES ENCAISSEMENTS N°1 : MOIS DE MAI 2022</t>
  </si>
  <si>
    <t>10/06/22</t>
  </si>
  <si>
    <t>14/06/22</t>
  </si>
  <si>
    <t>ETAT DES ENCAISSEMENTS N°1 : MOIS DE JUIN 2022</t>
  </si>
  <si>
    <t>10/07/22</t>
  </si>
  <si>
    <t>11/07/22</t>
  </si>
  <si>
    <t>16/07/22</t>
  </si>
  <si>
    <t>ETAT DES ENCAISSEMENTS N°1 : MOIS DE JUILLET 2022</t>
  </si>
  <si>
    <t>10/08/22</t>
  </si>
  <si>
    <t>17/08/22</t>
  </si>
  <si>
    <t>ETAT DES ENCAISSEMENTS N°1 : MOIS D'AOUT 2022</t>
  </si>
  <si>
    <t>A LIBERE LE STUDIO FIN 08/2022</t>
  </si>
  <si>
    <t>10/09/22</t>
  </si>
  <si>
    <t>13/09/22</t>
  </si>
  <si>
    <t>ETAT DES ENCAISSEMENTS N°1 : MOIS DE SEPTEMBRE 2022</t>
  </si>
  <si>
    <t>10/10/22</t>
  </si>
  <si>
    <t>14/10/22</t>
  </si>
  <si>
    <t>ETAT DES ENCAISSEMENTS N°1 : MOIS D'OCTOBRE 2022</t>
  </si>
  <si>
    <t>10/11/22</t>
  </si>
  <si>
    <t>16/11/22</t>
  </si>
  <si>
    <t>ETAT DES ENCAISSEMENTS N°1 : MOIS DE NOVEMBRE 2022</t>
  </si>
  <si>
    <t>ETAT DES ENCAISSEMENTS N°1 : MOIS D'OCTOBRE 2022 CORRIGE</t>
  </si>
  <si>
    <t>26/11/22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</si>
</sst>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0" xfId="0" applyNumberFormat="1"/>
    <xf numFmtId="164" fontId="4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34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105100</v>
      </c>
      <c r="G13" s="3">
        <v>31100</v>
      </c>
      <c r="H13" s="3">
        <v>35000</v>
      </c>
      <c r="I13" s="22">
        <v>5000</v>
      </c>
      <c r="J13" s="19">
        <f>SUM(H13:I13)</f>
        <v>40000</v>
      </c>
      <c r="K13" s="14" t="s">
        <v>36</v>
      </c>
      <c r="L13" s="1" t="s">
        <v>31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17500</v>
      </c>
      <c r="G14" s="11">
        <v>17500</v>
      </c>
      <c r="H14" s="3">
        <v>35000</v>
      </c>
      <c r="I14" s="3"/>
      <c r="J14" s="19">
        <f t="shared" ref="J14" si="0">SUM(H14:I14)</f>
        <v>35000</v>
      </c>
      <c r="K14" s="14" t="s">
        <v>35</v>
      </c>
      <c r="L14" s="1" t="s">
        <v>33</v>
      </c>
      <c r="M14" s="18"/>
    </row>
    <row r="15" spans="1:15" ht="20.25" customHeight="1" x14ac:dyDescent="0.25">
      <c r="A15" s="30" t="s">
        <v>6</v>
      </c>
      <c r="B15" s="30"/>
      <c r="C15" s="30"/>
      <c r="D15" s="30"/>
      <c r="E15" s="15">
        <f>SUM(E13:E14)</f>
        <v>70000</v>
      </c>
      <c r="F15" s="15">
        <f t="shared" ref="F15:J15" si="1">SUM(F13:F14)</f>
        <v>122600</v>
      </c>
      <c r="G15" s="15">
        <f t="shared" si="1"/>
        <v>48600</v>
      </c>
      <c r="H15" s="15">
        <f t="shared" si="1"/>
        <v>70000</v>
      </c>
      <c r="I15" s="15">
        <f t="shared" si="1"/>
        <v>5000</v>
      </c>
      <c r="J15" s="15">
        <f t="shared" si="1"/>
        <v>75000</v>
      </c>
      <c r="K15" s="14" t="s">
        <v>36</v>
      </c>
      <c r="L15" s="24" t="s">
        <v>30</v>
      </c>
    </row>
    <row r="16" spans="1:15" ht="21.75" customHeight="1" x14ac:dyDescent="0.25">
      <c r="A16" s="31" t="s">
        <v>27</v>
      </c>
      <c r="B16" s="31"/>
      <c r="C16" s="31"/>
      <c r="D16" s="31"/>
      <c r="E16" s="31"/>
      <c r="F16" s="31"/>
      <c r="G16" s="31"/>
      <c r="H16" s="31"/>
      <c r="I16" s="31"/>
      <c r="J16" s="20">
        <f>-J15*0.1</f>
        <v>-7500</v>
      </c>
      <c r="K16" s="16"/>
      <c r="L16" s="17"/>
    </row>
    <row r="17" spans="1:12" ht="18.75" x14ac:dyDescent="0.25">
      <c r="A17" s="31" t="s">
        <v>28</v>
      </c>
      <c r="B17" s="31"/>
      <c r="C17" s="31"/>
      <c r="D17" s="31"/>
      <c r="E17" s="31"/>
      <c r="F17" s="31"/>
      <c r="G17" s="31"/>
      <c r="H17" s="31"/>
      <c r="I17" s="31"/>
      <c r="J17" s="21">
        <f>SUM(J15:J16)</f>
        <v>67500</v>
      </c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  <c r="I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"/>
  <sheetViews>
    <sheetView zoomScaleNormal="100" workbookViewId="0">
      <selection activeCell="L14" sqref="L14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64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99600</v>
      </c>
      <c r="G13" s="3">
        <v>34600</v>
      </c>
      <c r="H13" s="20">
        <v>35000</v>
      </c>
      <c r="I13" s="3"/>
      <c r="J13" s="20">
        <f>SUM(H13:I13)</f>
        <v>35000</v>
      </c>
      <c r="K13" s="14" t="s">
        <v>65</v>
      </c>
      <c r="L13" s="27" t="s">
        <v>32</v>
      </c>
      <c r="M13" s="13"/>
      <c r="N13" s="13"/>
      <c r="O13" s="18"/>
    </row>
    <row r="14" spans="1:15" ht="20.25" customHeight="1" x14ac:dyDescent="0.25">
      <c r="A14" s="30" t="s">
        <v>6</v>
      </c>
      <c r="B14" s="30"/>
      <c r="C14" s="30"/>
      <c r="D14" s="30"/>
      <c r="E14" s="15">
        <f>SUM(E13:E13)</f>
        <v>35000</v>
      </c>
      <c r="F14" s="15">
        <f>SUM(F13:F13)</f>
        <v>99600</v>
      </c>
      <c r="G14" s="15">
        <f>SUM(G13:G13)</f>
        <v>34600</v>
      </c>
      <c r="H14" s="28">
        <f t="shared" ref="H14:J14" si="0">SUM(H13:H13)</f>
        <v>35000</v>
      </c>
      <c r="I14" s="15">
        <f t="shared" si="0"/>
        <v>0</v>
      </c>
      <c r="J14" s="28">
        <f t="shared" si="0"/>
        <v>35000</v>
      </c>
      <c r="K14" s="14" t="s">
        <v>66</v>
      </c>
      <c r="L14" s="24" t="s">
        <v>30</v>
      </c>
    </row>
    <row r="15" spans="1:15" ht="21.75" customHeight="1" x14ac:dyDescent="0.25">
      <c r="A15" s="31" t="s">
        <v>27</v>
      </c>
      <c r="B15" s="31"/>
      <c r="C15" s="31"/>
      <c r="D15" s="31"/>
      <c r="E15" s="31"/>
      <c r="F15" s="31"/>
      <c r="G15" s="31"/>
      <c r="H15" s="31"/>
      <c r="I15" s="31"/>
      <c r="J15" s="20">
        <f>-J14*0.1</f>
        <v>-3500</v>
      </c>
      <c r="K15" s="16"/>
      <c r="L15" s="17"/>
    </row>
    <row r="16" spans="1:15" ht="18.75" x14ac:dyDescent="0.25">
      <c r="A16" s="31" t="s">
        <v>45</v>
      </c>
      <c r="B16" s="31"/>
      <c r="C16" s="31"/>
      <c r="D16" s="31"/>
      <c r="E16" s="31"/>
      <c r="F16" s="31"/>
      <c r="G16" s="31"/>
      <c r="H16" s="31"/>
      <c r="I16" s="31"/>
      <c r="J16" s="21">
        <f>SUM(J14:J15)</f>
        <v>31500</v>
      </c>
      <c r="L16" s="18"/>
    </row>
    <row r="17" spans="1:12" x14ac:dyDescent="0.25">
      <c r="L17" s="18"/>
    </row>
    <row r="18" spans="1:12" ht="18.75" x14ac:dyDescent="0.25">
      <c r="A18" s="1">
        <v>2</v>
      </c>
      <c r="B18" s="4" t="s">
        <v>22</v>
      </c>
      <c r="C18" s="1" t="s">
        <v>23</v>
      </c>
      <c r="D18" s="12" t="s">
        <v>25</v>
      </c>
      <c r="E18" s="3">
        <v>35000</v>
      </c>
      <c r="F18" s="11">
        <v>63000</v>
      </c>
      <c r="G18" s="11">
        <v>28000</v>
      </c>
      <c r="H18" s="36" t="s">
        <v>61</v>
      </c>
      <c r="I18" s="37"/>
      <c r="J18" s="37"/>
      <c r="K18" s="37"/>
      <c r="L18" s="38"/>
    </row>
    <row r="19" spans="1:12" x14ac:dyDescent="0.25">
      <c r="F19" s="18"/>
      <c r="G19" s="18"/>
      <c r="J19" s="18"/>
    </row>
    <row r="20" spans="1:12" x14ac:dyDescent="0.25">
      <c r="F20" s="18"/>
      <c r="I20" s="18"/>
      <c r="J20" s="18"/>
    </row>
    <row r="21" spans="1:12" x14ac:dyDescent="0.25">
      <c r="H21" s="18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H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1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67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99600</v>
      </c>
      <c r="G13" s="3">
        <v>34600</v>
      </c>
      <c r="H13" s="3">
        <v>35000</v>
      </c>
      <c r="I13" s="3"/>
      <c r="J13" s="3">
        <v>35000</v>
      </c>
      <c r="K13" s="14" t="s">
        <v>68</v>
      </c>
      <c r="L13" s="27" t="s">
        <v>32</v>
      </c>
      <c r="M13" s="13"/>
      <c r="N13" s="13"/>
      <c r="O13" s="18"/>
    </row>
    <row r="14" spans="1:15" ht="20.25" customHeight="1" x14ac:dyDescent="0.25">
      <c r="A14" s="30" t="s">
        <v>6</v>
      </c>
      <c r="B14" s="30"/>
      <c r="C14" s="30"/>
      <c r="D14" s="30"/>
      <c r="E14" s="15">
        <f>SUM(E13:E13)</f>
        <v>35000</v>
      </c>
      <c r="F14" s="15">
        <f>SUM(F13:F13)</f>
        <v>99600</v>
      </c>
      <c r="G14" s="15">
        <f>SUM(G13:G13)</f>
        <v>34600</v>
      </c>
      <c r="H14" s="15">
        <f>SUM(H13:H13)</f>
        <v>35000</v>
      </c>
      <c r="I14" s="15"/>
      <c r="J14" s="15">
        <f>SUM(J13:J13)</f>
        <v>35000</v>
      </c>
      <c r="K14" s="14" t="s">
        <v>69</v>
      </c>
      <c r="L14" s="24" t="s">
        <v>30</v>
      </c>
    </row>
    <row r="15" spans="1:15" ht="21.75" customHeight="1" x14ac:dyDescent="0.25">
      <c r="A15" s="31" t="s">
        <v>27</v>
      </c>
      <c r="B15" s="31"/>
      <c r="C15" s="31"/>
      <c r="D15" s="31"/>
      <c r="E15" s="31"/>
      <c r="F15" s="31"/>
      <c r="G15" s="31"/>
      <c r="H15" s="31"/>
      <c r="I15" s="31"/>
      <c r="J15" s="20">
        <f>-J14*0.1</f>
        <v>-3500</v>
      </c>
      <c r="K15" s="16"/>
      <c r="L15" s="17"/>
    </row>
    <row r="16" spans="1:15" ht="18.75" x14ac:dyDescent="0.25">
      <c r="A16" s="31" t="s">
        <v>45</v>
      </c>
      <c r="B16" s="31"/>
      <c r="C16" s="31"/>
      <c r="D16" s="31"/>
      <c r="E16" s="31"/>
      <c r="F16" s="31"/>
      <c r="G16" s="31"/>
      <c r="H16" s="31"/>
      <c r="I16" s="31"/>
      <c r="J16" s="21">
        <f>SUM(J14:J15)</f>
        <v>31500</v>
      </c>
      <c r="L16" s="18"/>
    </row>
    <row r="17" spans="1:12" x14ac:dyDescent="0.25">
      <c r="L17" s="18"/>
    </row>
    <row r="18" spans="1:12" ht="18.75" x14ac:dyDescent="0.25">
      <c r="A18" s="1">
        <v>2</v>
      </c>
      <c r="B18" s="4" t="s">
        <v>22</v>
      </c>
      <c r="C18" s="1" t="s">
        <v>23</v>
      </c>
      <c r="D18" s="12" t="s">
        <v>25</v>
      </c>
      <c r="E18" s="3">
        <v>35000</v>
      </c>
      <c r="F18" s="11">
        <v>63000</v>
      </c>
      <c r="G18" s="11">
        <v>28000</v>
      </c>
      <c r="H18" s="36" t="s">
        <v>61</v>
      </c>
      <c r="I18" s="37"/>
      <c r="J18" s="37"/>
      <c r="K18" s="37"/>
      <c r="L18" s="38"/>
    </row>
    <row r="19" spans="1:12" x14ac:dyDescent="0.25">
      <c r="F19" s="18"/>
      <c r="G19" s="18"/>
      <c r="J19" s="18"/>
    </row>
    <row r="20" spans="1:12" x14ac:dyDescent="0.25">
      <c r="F20" s="18"/>
      <c r="I20" s="18"/>
      <c r="J20" s="18"/>
    </row>
    <row r="21" spans="1:12" x14ac:dyDescent="0.25">
      <c r="H21" s="18"/>
    </row>
  </sheetData>
  <mergeCells count="11">
    <mergeCell ref="K11:L11"/>
    <mergeCell ref="A14:D14"/>
    <mergeCell ref="A15:I15"/>
    <mergeCell ref="A16:I16"/>
    <mergeCell ref="H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793E-967F-4B9F-9DE3-C1262A390195}">
  <dimension ref="A1:O21"/>
  <sheetViews>
    <sheetView zoomScaleNormal="100" workbookViewId="0">
      <selection activeCell="K26" sqref="K26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71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99600</v>
      </c>
      <c r="G13" s="3">
        <v>34600</v>
      </c>
      <c r="H13" s="3">
        <v>30000</v>
      </c>
      <c r="I13" s="3"/>
      <c r="J13" s="3">
        <f>SUM(H13:I13)</f>
        <v>30000</v>
      </c>
      <c r="K13" s="14" t="s">
        <v>68</v>
      </c>
      <c r="L13" s="27" t="s">
        <v>32</v>
      </c>
      <c r="M13" s="13"/>
      <c r="N13" s="13"/>
      <c r="O13" s="18"/>
    </row>
    <row r="14" spans="1:15" ht="20.25" customHeight="1" x14ac:dyDescent="0.25">
      <c r="A14" s="30" t="s">
        <v>6</v>
      </c>
      <c r="B14" s="30"/>
      <c r="C14" s="30"/>
      <c r="D14" s="30"/>
      <c r="E14" s="15">
        <f>SUM(E13:E13)</f>
        <v>35000</v>
      </c>
      <c r="F14" s="15">
        <f>SUM(F13:F13)</f>
        <v>99600</v>
      </c>
      <c r="G14" s="15">
        <f>SUM(G13:G13)</f>
        <v>34600</v>
      </c>
      <c r="H14" s="15">
        <f>SUM(H13:H13)</f>
        <v>30000</v>
      </c>
      <c r="I14" s="15"/>
      <c r="J14" s="15">
        <f>SUM(J13:J13)</f>
        <v>30000</v>
      </c>
      <c r="K14" s="14" t="s">
        <v>72</v>
      </c>
      <c r="L14" s="24" t="s">
        <v>30</v>
      </c>
    </row>
    <row r="15" spans="1:15" ht="21.75" customHeight="1" x14ac:dyDescent="0.25">
      <c r="A15" s="31" t="s">
        <v>27</v>
      </c>
      <c r="B15" s="31"/>
      <c r="C15" s="31"/>
      <c r="D15" s="31"/>
      <c r="E15" s="31"/>
      <c r="F15" s="31"/>
      <c r="G15" s="31"/>
      <c r="H15" s="31"/>
      <c r="I15" s="31"/>
      <c r="J15" s="20">
        <f>-J14*0.1</f>
        <v>-3000</v>
      </c>
      <c r="K15" s="16"/>
      <c r="L15" s="17"/>
    </row>
    <row r="16" spans="1:15" ht="18.75" x14ac:dyDescent="0.25">
      <c r="A16" s="31" t="s">
        <v>45</v>
      </c>
      <c r="B16" s="31"/>
      <c r="C16" s="31"/>
      <c r="D16" s="31"/>
      <c r="E16" s="31"/>
      <c r="F16" s="31"/>
      <c r="G16" s="31"/>
      <c r="H16" s="31"/>
      <c r="I16" s="31"/>
      <c r="J16" s="21">
        <f>SUM(J14:J15)</f>
        <v>27000</v>
      </c>
      <c r="L16" s="18"/>
    </row>
    <row r="17" spans="1:12" x14ac:dyDescent="0.25">
      <c r="L17" s="18"/>
    </row>
    <row r="18" spans="1:12" ht="18.75" x14ac:dyDescent="0.25">
      <c r="A18" s="1">
        <v>2</v>
      </c>
      <c r="B18" s="4" t="s">
        <v>22</v>
      </c>
      <c r="C18" s="1" t="s">
        <v>23</v>
      </c>
      <c r="D18" s="12" t="s">
        <v>25</v>
      </c>
      <c r="E18" s="3">
        <v>35000</v>
      </c>
      <c r="F18" s="11">
        <v>63000</v>
      </c>
      <c r="G18" s="11">
        <v>28000</v>
      </c>
      <c r="H18" s="36" t="s">
        <v>61</v>
      </c>
      <c r="I18" s="37"/>
      <c r="J18" s="37"/>
      <c r="K18" s="37"/>
      <c r="L18" s="38"/>
    </row>
    <row r="19" spans="1:12" x14ac:dyDescent="0.25">
      <c r="F19" s="18"/>
      <c r="G19" s="18"/>
      <c r="J19" s="18"/>
    </row>
    <row r="20" spans="1:12" x14ac:dyDescent="0.25">
      <c r="F20" s="18"/>
      <c r="I20" s="18"/>
      <c r="J20" s="18"/>
    </row>
    <row r="21" spans="1:12" x14ac:dyDescent="0.25">
      <c r="H21" s="18"/>
    </row>
  </sheetData>
  <mergeCells count="11">
    <mergeCell ref="K11:L11"/>
    <mergeCell ref="A14:D14"/>
    <mergeCell ref="A15:I15"/>
    <mergeCell ref="A16:I16"/>
    <mergeCell ref="H18:L1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6618-829D-4521-A13F-85CA4889827F}">
  <dimension ref="A1:O21"/>
  <sheetViews>
    <sheetView tabSelected="1" zoomScaleNormal="100" workbookViewId="0">
      <selection activeCell="M13" sqref="M13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70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104600</v>
      </c>
      <c r="G13" s="3">
        <v>34600</v>
      </c>
      <c r="H13" s="3"/>
      <c r="I13" s="3"/>
      <c r="J13" s="3"/>
      <c r="K13" s="14"/>
      <c r="L13" s="27"/>
      <c r="M13" s="13"/>
      <c r="N13" s="13"/>
      <c r="O13" s="18"/>
    </row>
    <row r="14" spans="1:15" ht="20.25" customHeight="1" x14ac:dyDescent="0.25">
      <c r="A14" s="30" t="s">
        <v>6</v>
      </c>
      <c r="B14" s="30"/>
      <c r="C14" s="30"/>
      <c r="D14" s="30"/>
      <c r="E14" s="15">
        <f>SUM(E13:E13)</f>
        <v>35000</v>
      </c>
      <c r="F14" s="15">
        <f>SUM(F13:F13)</f>
        <v>104600</v>
      </c>
      <c r="G14" s="15">
        <f>SUM(G13:G13)</f>
        <v>34600</v>
      </c>
      <c r="H14" s="15"/>
      <c r="I14" s="15"/>
      <c r="J14" s="15"/>
      <c r="K14" s="14"/>
      <c r="L14" s="24"/>
    </row>
    <row r="15" spans="1:15" ht="21.75" customHeight="1" x14ac:dyDescent="0.25">
      <c r="A15" s="31" t="s">
        <v>27</v>
      </c>
      <c r="B15" s="31"/>
      <c r="C15" s="31"/>
      <c r="D15" s="31"/>
      <c r="E15" s="31"/>
      <c r="F15" s="31"/>
      <c r="G15" s="31"/>
      <c r="H15" s="31"/>
      <c r="I15" s="31"/>
      <c r="J15" s="20"/>
      <c r="K15" s="16"/>
      <c r="L15" s="17"/>
    </row>
    <row r="16" spans="1:15" ht="18.75" x14ac:dyDescent="0.25">
      <c r="A16" s="31" t="s">
        <v>45</v>
      </c>
      <c r="B16" s="31"/>
      <c r="C16" s="31"/>
      <c r="D16" s="31"/>
      <c r="E16" s="31"/>
      <c r="F16" s="31"/>
      <c r="G16" s="31"/>
      <c r="H16" s="31"/>
      <c r="I16" s="31"/>
      <c r="J16" s="21"/>
      <c r="L16" s="18"/>
    </row>
    <row r="17" spans="1:12" x14ac:dyDescent="0.25">
      <c r="L17" s="18"/>
    </row>
    <row r="18" spans="1:12" ht="18.75" x14ac:dyDescent="0.25">
      <c r="A18" s="1">
        <v>2</v>
      </c>
      <c r="B18" s="4" t="s">
        <v>22</v>
      </c>
      <c r="C18" s="1" t="s">
        <v>23</v>
      </c>
      <c r="D18" s="12" t="s">
        <v>25</v>
      </c>
      <c r="E18" s="3">
        <v>35000</v>
      </c>
      <c r="F18" s="11">
        <v>63000</v>
      </c>
      <c r="G18" s="11">
        <v>28000</v>
      </c>
      <c r="H18" s="36" t="s">
        <v>61</v>
      </c>
      <c r="I18" s="37"/>
      <c r="J18" s="37"/>
      <c r="K18" s="37"/>
      <c r="L18" s="38"/>
    </row>
    <row r="19" spans="1:12" x14ac:dyDescent="0.25">
      <c r="F19" s="18"/>
      <c r="G19" s="18"/>
      <c r="J19" s="18"/>
    </row>
    <row r="20" spans="1:12" x14ac:dyDescent="0.25">
      <c r="F20" s="18"/>
      <c r="I20" s="18"/>
      <c r="J20" s="18"/>
    </row>
    <row r="21" spans="1:12" x14ac:dyDescent="0.25">
      <c r="H21" s="18"/>
    </row>
  </sheetData>
  <mergeCells count="11">
    <mergeCell ref="K11:L11"/>
    <mergeCell ref="A14:D14"/>
    <mergeCell ref="A15:I15"/>
    <mergeCell ref="A16:I16"/>
    <mergeCell ref="H18:L1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zoomScaleNormal="100" workbookViewId="0">
      <selection activeCell="L15" sqref="L15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37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100100</v>
      </c>
      <c r="G13" s="3">
        <v>31100</v>
      </c>
      <c r="H13" s="3"/>
      <c r="I13" s="22"/>
      <c r="J13" s="19">
        <f>SUM(H13:I13)</f>
        <v>0</v>
      </c>
      <c r="K13" s="14"/>
      <c r="L13" s="1"/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17500</v>
      </c>
      <c r="G14" s="11">
        <v>17500</v>
      </c>
      <c r="H14" s="3">
        <v>35000</v>
      </c>
      <c r="I14" s="3"/>
      <c r="J14" s="19">
        <f>SUM(H14:I14)</f>
        <v>35000</v>
      </c>
      <c r="K14" s="14" t="s">
        <v>38</v>
      </c>
      <c r="L14" s="1" t="s">
        <v>32</v>
      </c>
      <c r="M14" s="18"/>
    </row>
    <row r="15" spans="1:15" ht="20.25" customHeight="1" x14ac:dyDescent="0.25">
      <c r="A15" s="30" t="s">
        <v>6</v>
      </c>
      <c r="B15" s="30"/>
      <c r="C15" s="30"/>
      <c r="D15" s="30"/>
      <c r="E15" s="15">
        <f>SUM(E13:E14)</f>
        <v>70000</v>
      </c>
      <c r="F15" s="15">
        <f t="shared" ref="F15:J15" si="0">SUM(F13:F14)</f>
        <v>117600</v>
      </c>
      <c r="G15" s="15">
        <f t="shared" si="0"/>
        <v>48600</v>
      </c>
      <c r="H15" s="15">
        <f t="shared" si="0"/>
        <v>35000</v>
      </c>
      <c r="I15" s="15">
        <f t="shared" si="0"/>
        <v>0</v>
      </c>
      <c r="J15" s="21">
        <f t="shared" si="0"/>
        <v>35000</v>
      </c>
      <c r="K15" s="14"/>
      <c r="L15" s="24"/>
    </row>
    <row r="16" spans="1:15" ht="21.75" customHeight="1" x14ac:dyDescent="0.25">
      <c r="A16" s="31" t="s">
        <v>27</v>
      </c>
      <c r="B16" s="31"/>
      <c r="C16" s="31"/>
      <c r="D16" s="31"/>
      <c r="E16" s="31"/>
      <c r="F16" s="31"/>
      <c r="G16" s="31"/>
      <c r="H16" s="31"/>
      <c r="I16" s="31"/>
      <c r="J16" s="20">
        <f>-J15*0.1</f>
        <v>-3500</v>
      </c>
      <c r="K16" s="16"/>
      <c r="L16" s="17"/>
    </row>
    <row r="17" spans="1:12" ht="18.75" x14ac:dyDescent="0.25">
      <c r="A17" s="31" t="s">
        <v>28</v>
      </c>
      <c r="B17" s="31"/>
      <c r="C17" s="31"/>
      <c r="D17" s="31"/>
      <c r="E17" s="31"/>
      <c r="F17" s="31"/>
      <c r="G17" s="31"/>
      <c r="H17" s="31"/>
      <c r="I17" s="31"/>
      <c r="J17" s="21">
        <f>SUM(J15:J16)</f>
        <v>31500</v>
      </c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  <c r="I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zoomScaleNormal="100" workbookViewId="0">
      <selection activeCell="K25" sqref="K25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39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100100</v>
      </c>
      <c r="G13" s="3">
        <v>31100</v>
      </c>
      <c r="H13" s="3">
        <v>35000</v>
      </c>
      <c r="I13" s="22">
        <v>5000</v>
      </c>
      <c r="J13" s="19">
        <f>SUM(H13:I13)</f>
        <v>40000</v>
      </c>
      <c r="K13" s="14" t="s">
        <v>40</v>
      </c>
      <c r="L13" s="1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17500</v>
      </c>
      <c r="G14" s="11">
        <v>17500</v>
      </c>
      <c r="H14" s="3">
        <v>35000</v>
      </c>
      <c r="I14" s="3"/>
      <c r="J14" s="19">
        <f t="shared" ref="J14" si="0">SUM(H14:I14)</f>
        <v>35000</v>
      </c>
      <c r="K14" s="14" t="s">
        <v>40</v>
      </c>
      <c r="L14" s="1" t="s">
        <v>32</v>
      </c>
      <c r="M14" s="18"/>
    </row>
    <row r="15" spans="1:15" ht="20.25" customHeight="1" x14ac:dyDescent="0.25">
      <c r="A15" s="30" t="s">
        <v>6</v>
      </c>
      <c r="B15" s="30"/>
      <c r="C15" s="30"/>
      <c r="D15" s="30"/>
      <c r="E15" s="15">
        <f>SUM(E13:E14)</f>
        <v>70000</v>
      </c>
      <c r="F15" s="15">
        <f t="shared" ref="F15:J15" si="1">SUM(F13:F14)</f>
        <v>117600</v>
      </c>
      <c r="G15" s="15">
        <f t="shared" si="1"/>
        <v>48600</v>
      </c>
      <c r="H15" s="15">
        <f t="shared" si="1"/>
        <v>70000</v>
      </c>
      <c r="I15" s="15">
        <f t="shared" si="1"/>
        <v>5000</v>
      </c>
      <c r="J15" s="15">
        <f t="shared" si="1"/>
        <v>75000</v>
      </c>
      <c r="K15" s="14" t="s">
        <v>41</v>
      </c>
      <c r="L15" s="24"/>
    </row>
    <row r="16" spans="1:15" ht="21.75" customHeight="1" x14ac:dyDescent="0.25">
      <c r="A16" s="31" t="s">
        <v>27</v>
      </c>
      <c r="B16" s="31"/>
      <c r="C16" s="31"/>
      <c r="D16" s="31"/>
      <c r="E16" s="31"/>
      <c r="F16" s="31"/>
      <c r="G16" s="31"/>
      <c r="H16" s="31"/>
      <c r="I16" s="31"/>
      <c r="J16" s="20">
        <f>-J15*0.1</f>
        <v>-7500</v>
      </c>
      <c r="K16" s="16"/>
      <c r="L16" s="17"/>
    </row>
    <row r="17" spans="1:12" ht="18.75" x14ac:dyDescent="0.25">
      <c r="A17" s="31" t="s">
        <v>28</v>
      </c>
      <c r="B17" s="31"/>
      <c r="C17" s="31"/>
      <c r="D17" s="31"/>
      <c r="E17" s="31"/>
      <c r="F17" s="31"/>
      <c r="G17" s="31"/>
      <c r="H17" s="31"/>
      <c r="I17" s="31"/>
      <c r="J17" s="21">
        <f>SUM(J15:J16)</f>
        <v>67500</v>
      </c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  <c r="I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Normal="100" workbookViewId="0">
      <selection activeCell="L13" sqref="L13:L14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42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95100</v>
      </c>
      <c r="G13" s="3">
        <v>31100</v>
      </c>
      <c r="H13" s="3">
        <v>30000</v>
      </c>
      <c r="I13" s="15">
        <f t="shared" ref="I13" si="0">SUM(I11:I12)</f>
        <v>0</v>
      </c>
      <c r="J13" s="3">
        <v>30000</v>
      </c>
      <c r="K13" s="14" t="s">
        <v>44</v>
      </c>
      <c r="L13" s="26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17500</v>
      </c>
      <c r="G14" s="11">
        <v>17500</v>
      </c>
      <c r="H14" s="3">
        <v>35000</v>
      </c>
      <c r="I14" s="15">
        <f t="shared" ref="I14" si="1">SUM(I12:I13)</f>
        <v>0</v>
      </c>
      <c r="J14" s="3">
        <v>35000</v>
      </c>
      <c r="K14" s="14" t="s">
        <v>43</v>
      </c>
      <c r="L14" s="26" t="s">
        <v>32</v>
      </c>
      <c r="M14" s="18"/>
    </row>
    <row r="15" spans="1:15" ht="20.25" customHeight="1" x14ac:dyDescent="0.25">
      <c r="A15" s="30" t="s">
        <v>6</v>
      </c>
      <c r="B15" s="30"/>
      <c r="C15" s="30"/>
      <c r="D15" s="30"/>
      <c r="E15" s="15">
        <f>SUM(E13:E14)</f>
        <v>70000</v>
      </c>
      <c r="F15" s="15">
        <f t="shared" ref="F15:I15" si="2">SUM(F13:F14)</f>
        <v>112600</v>
      </c>
      <c r="G15" s="15">
        <f t="shared" si="2"/>
        <v>48600</v>
      </c>
      <c r="H15" s="15">
        <f t="shared" si="2"/>
        <v>65000</v>
      </c>
      <c r="I15" s="15">
        <f t="shared" si="2"/>
        <v>0</v>
      </c>
      <c r="J15" s="15">
        <f>SUM(J13:J14)</f>
        <v>65000</v>
      </c>
      <c r="K15" s="14" t="s">
        <v>46</v>
      </c>
      <c r="L15" s="24" t="s">
        <v>30</v>
      </c>
    </row>
    <row r="16" spans="1:15" ht="21.75" customHeight="1" x14ac:dyDescent="0.25">
      <c r="A16" s="31" t="s">
        <v>27</v>
      </c>
      <c r="B16" s="31"/>
      <c r="C16" s="31"/>
      <c r="D16" s="31"/>
      <c r="E16" s="31"/>
      <c r="F16" s="31"/>
      <c r="G16" s="31"/>
      <c r="H16" s="31"/>
      <c r="I16" s="31"/>
      <c r="J16" s="20">
        <f>-65000*0.1</f>
        <v>-6500</v>
      </c>
      <c r="K16" s="16"/>
      <c r="L16" s="17"/>
    </row>
    <row r="17" spans="1:12" ht="18.75" x14ac:dyDescent="0.25">
      <c r="A17" s="31" t="s">
        <v>45</v>
      </c>
      <c r="B17" s="31"/>
      <c r="C17" s="31"/>
      <c r="D17" s="31"/>
      <c r="E17" s="31"/>
      <c r="F17" s="31"/>
      <c r="G17" s="31"/>
      <c r="H17" s="31"/>
      <c r="I17" s="31"/>
      <c r="J17" s="21">
        <f>SUM(J15:J16)</f>
        <v>58500</v>
      </c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  <c r="I21" s="18"/>
      <c r="J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zoomScaleNormal="100" workbookViewId="0">
      <selection activeCell="L15" sqref="L15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47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103600</v>
      </c>
      <c r="G13" s="3">
        <v>34600</v>
      </c>
      <c r="H13" s="20">
        <v>35000</v>
      </c>
      <c r="I13" s="15"/>
      <c r="J13" s="20">
        <f>SUM(H13:I13)</f>
        <v>35000</v>
      </c>
      <c r="K13" s="14" t="s">
        <v>48</v>
      </c>
      <c r="L13" s="27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17500</v>
      </c>
      <c r="G14" s="11">
        <v>17500</v>
      </c>
      <c r="H14" s="20">
        <v>35000</v>
      </c>
      <c r="I14" s="15"/>
      <c r="J14" s="20">
        <f>SUM(H14:I14)</f>
        <v>35000</v>
      </c>
      <c r="K14" s="14" t="s">
        <v>49</v>
      </c>
      <c r="L14" s="27" t="s">
        <v>32</v>
      </c>
      <c r="M14" s="18"/>
    </row>
    <row r="15" spans="1:15" ht="20.25" customHeight="1" x14ac:dyDescent="0.25">
      <c r="A15" s="30" t="s">
        <v>6</v>
      </c>
      <c r="B15" s="30"/>
      <c r="C15" s="30"/>
      <c r="D15" s="30"/>
      <c r="E15" s="15">
        <f>SUM(E13:E14)</f>
        <v>70000</v>
      </c>
      <c r="F15" s="15">
        <f t="shared" ref="F15:J15" si="0">SUM(F13:F14)</f>
        <v>121100</v>
      </c>
      <c r="G15" s="15">
        <f t="shared" si="0"/>
        <v>52100</v>
      </c>
      <c r="H15" s="28">
        <f t="shared" si="0"/>
        <v>70000</v>
      </c>
      <c r="I15" s="15">
        <f t="shared" si="0"/>
        <v>0</v>
      </c>
      <c r="J15" s="28">
        <f t="shared" si="0"/>
        <v>70000</v>
      </c>
      <c r="K15" s="14" t="s">
        <v>49</v>
      </c>
      <c r="L15" s="24" t="s">
        <v>30</v>
      </c>
    </row>
    <row r="16" spans="1:15" ht="21.75" customHeight="1" x14ac:dyDescent="0.25">
      <c r="A16" s="31" t="s">
        <v>27</v>
      </c>
      <c r="B16" s="31"/>
      <c r="C16" s="31"/>
      <c r="D16" s="31"/>
      <c r="E16" s="31"/>
      <c r="F16" s="31"/>
      <c r="G16" s="31"/>
      <c r="H16" s="31"/>
      <c r="I16" s="31"/>
      <c r="J16" s="20">
        <f>-J15*0.1</f>
        <v>-7000</v>
      </c>
      <c r="K16" s="16"/>
      <c r="L16" s="17"/>
    </row>
    <row r="17" spans="1:12" ht="18.75" x14ac:dyDescent="0.25">
      <c r="A17" s="31" t="s">
        <v>45</v>
      </c>
      <c r="B17" s="31"/>
      <c r="C17" s="31"/>
      <c r="D17" s="31"/>
      <c r="E17" s="31"/>
      <c r="F17" s="31"/>
      <c r="G17" s="31"/>
      <c r="H17" s="31"/>
      <c r="I17" s="31"/>
      <c r="J17" s="21">
        <f>SUM(J15:J16)</f>
        <v>63000</v>
      </c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  <c r="I21" s="18"/>
      <c r="J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"/>
  <sheetViews>
    <sheetView zoomScaleNormal="100" workbookViewId="0">
      <selection activeCell="L17" sqref="L17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50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103600</v>
      </c>
      <c r="G13" s="3">
        <v>34600</v>
      </c>
      <c r="H13" s="20">
        <v>30000</v>
      </c>
      <c r="I13" s="15"/>
      <c r="J13" s="20">
        <v>30000</v>
      </c>
      <c r="K13" s="14" t="s">
        <v>51</v>
      </c>
      <c r="L13" s="27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21000</v>
      </c>
      <c r="G14" s="11">
        <v>21000</v>
      </c>
      <c r="H14" s="20">
        <v>35000</v>
      </c>
      <c r="I14" s="15"/>
      <c r="J14" s="20">
        <v>35000</v>
      </c>
      <c r="K14" s="14" t="s">
        <v>51</v>
      </c>
      <c r="L14" s="27" t="s">
        <v>32</v>
      </c>
      <c r="M14" s="18"/>
    </row>
    <row r="15" spans="1:15" ht="20.25" customHeight="1" x14ac:dyDescent="0.25">
      <c r="A15" s="30" t="s">
        <v>6</v>
      </c>
      <c r="B15" s="30"/>
      <c r="C15" s="30"/>
      <c r="D15" s="30"/>
      <c r="E15" s="15">
        <f>SUM(E13:E14)</f>
        <v>70000</v>
      </c>
      <c r="F15" s="15">
        <f t="shared" ref="F15:J15" si="0">SUM(F13:F14)</f>
        <v>124600</v>
      </c>
      <c r="G15" s="15">
        <f t="shared" si="0"/>
        <v>55600</v>
      </c>
      <c r="H15" s="15">
        <f t="shared" si="0"/>
        <v>65000</v>
      </c>
      <c r="I15" s="15">
        <f t="shared" si="0"/>
        <v>0</v>
      </c>
      <c r="J15" s="15">
        <f t="shared" si="0"/>
        <v>65000</v>
      </c>
      <c r="K15" s="14" t="s">
        <v>52</v>
      </c>
      <c r="L15" s="24"/>
    </row>
    <row r="16" spans="1:15" ht="21.75" customHeight="1" x14ac:dyDescent="0.25">
      <c r="A16" s="31" t="s">
        <v>27</v>
      </c>
      <c r="B16" s="31"/>
      <c r="C16" s="31"/>
      <c r="D16" s="31"/>
      <c r="E16" s="31"/>
      <c r="F16" s="31"/>
      <c r="G16" s="31"/>
      <c r="H16" s="31"/>
      <c r="I16" s="31"/>
      <c r="J16" s="20">
        <f>-J15*0.1</f>
        <v>-6500</v>
      </c>
      <c r="K16" s="16"/>
      <c r="L16" s="17"/>
    </row>
    <row r="17" spans="1:12" ht="18.75" x14ac:dyDescent="0.25">
      <c r="A17" s="31" t="s">
        <v>45</v>
      </c>
      <c r="B17" s="31"/>
      <c r="C17" s="31"/>
      <c r="D17" s="31"/>
      <c r="E17" s="31"/>
      <c r="F17" s="31"/>
      <c r="G17" s="31"/>
      <c r="H17" s="31"/>
      <c r="I17" s="31"/>
      <c r="J17" s="21">
        <f>SUM(J15:J16)</f>
        <v>58500</v>
      </c>
      <c r="L17" s="18"/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  <c r="I21" s="18"/>
      <c r="J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zoomScaleNormal="100" workbookViewId="0">
      <selection activeCell="L15" sqref="L15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53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108600</v>
      </c>
      <c r="G13" s="3">
        <v>34600</v>
      </c>
      <c r="H13" s="20">
        <v>35000</v>
      </c>
      <c r="I13" s="3">
        <v>5000</v>
      </c>
      <c r="J13" s="15">
        <f>SUM(H13:I13)</f>
        <v>40000</v>
      </c>
      <c r="K13" s="14" t="s">
        <v>54</v>
      </c>
      <c r="L13" s="27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21000</v>
      </c>
      <c r="G14" s="11">
        <v>21000</v>
      </c>
      <c r="H14" s="20">
        <v>35000</v>
      </c>
      <c r="I14" s="3"/>
      <c r="J14" s="15">
        <f>SUM(H14:I14)</f>
        <v>35000</v>
      </c>
      <c r="K14" s="14" t="s">
        <v>55</v>
      </c>
      <c r="L14" s="27" t="s">
        <v>32</v>
      </c>
      <c r="M14" s="18"/>
    </row>
    <row r="15" spans="1:15" ht="20.25" customHeight="1" x14ac:dyDescent="0.25">
      <c r="A15" s="30" t="s">
        <v>6</v>
      </c>
      <c r="B15" s="30"/>
      <c r="C15" s="30"/>
      <c r="D15" s="30"/>
      <c r="E15" s="15">
        <f>SUM(E13:E14)</f>
        <v>70000</v>
      </c>
      <c r="F15" s="15">
        <f t="shared" ref="F15:J15" si="0">SUM(F13:F14)</f>
        <v>129600</v>
      </c>
      <c r="G15" s="15">
        <f t="shared" si="0"/>
        <v>55600</v>
      </c>
      <c r="H15" s="15">
        <f t="shared" si="0"/>
        <v>70000</v>
      </c>
      <c r="I15" s="3">
        <f t="shared" si="0"/>
        <v>5000</v>
      </c>
      <c r="J15" s="15">
        <f t="shared" si="0"/>
        <v>75000</v>
      </c>
      <c r="K15" s="14" t="s">
        <v>56</v>
      </c>
      <c r="L15" s="24" t="s">
        <v>30</v>
      </c>
    </row>
    <row r="16" spans="1:15" ht="21.75" customHeight="1" x14ac:dyDescent="0.25">
      <c r="A16" s="31" t="s">
        <v>27</v>
      </c>
      <c r="B16" s="31"/>
      <c r="C16" s="31"/>
      <c r="D16" s="31"/>
      <c r="E16" s="31"/>
      <c r="F16" s="31"/>
      <c r="G16" s="31"/>
      <c r="H16" s="31"/>
      <c r="I16" s="31"/>
      <c r="J16" s="20">
        <f>-J15*0.1</f>
        <v>-7500</v>
      </c>
      <c r="K16" s="16"/>
      <c r="L16" s="17"/>
    </row>
    <row r="17" spans="1:12" ht="18.75" x14ac:dyDescent="0.25">
      <c r="A17" s="31" t="s">
        <v>45</v>
      </c>
      <c r="B17" s="31"/>
      <c r="C17" s="31"/>
      <c r="D17" s="31"/>
      <c r="E17" s="31"/>
      <c r="F17" s="31"/>
      <c r="G17" s="31"/>
      <c r="H17" s="31"/>
      <c r="I17" s="31"/>
      <c r="J17" s="21">
        <f>SUM(J15:J16)</f>
        <v>67500</v>
      </c>
      <c r="L17" s="18"/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  <c r="I21" s="18"/>
      <c r="J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zoomScaleNormal="100" workbookViewId="0">
      <selection activeCell="F26" sqref="F26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57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103600</v>
      </c>
      <c r="G13" s="3">
        <v>34600</v>
      </c>
      <c r="H13" s="20">
        <v>35000</v>
      </c>
      <c r="I13" s="3">
        <v>4000</v>
      </c>
      <c r="J13" s="20">
        <f>SUM(H13:I13)</f>
        <v>39000</v>
      </c>
      <c r="K13" s="14" t="s">
        <v>58</v>
      </c>
      <c r="L13" s="27" t="s">
        <v>31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24500</v>
      </c>
      <c r="G14" s="11">
        <v>24500</v>
      </c>
      <c r="H14" s="20"/>
      <c r="I14" s="3"/>
      <c r="J14" s="28"/>
      <c r="K14" s="14"/>
      <c r="L14" s="27"/>
      <c r="M14" s="18"/>
    </row>
    <row r="15" spans="1:15" ht="20.25" customHeight="1" x14ac:dyDescent="0.25">
      <c r="A15" s="30" t="s">
        <v>6</v>
      </c>
      <c r="B15" s="30"/>
      <c r="C15" s="30"/>
      <c r="D15" s="30"/>
      <c r="E15" s="15">
        <f>SUM(E13:E14)</f>
        <v>70000</v>
      </c>
      <c r="F15" s="15">
        <f t="shared" ref="F15:G15" si="0">SUM(F13:F14)</f>
        <v>128100</v>
      </c>
      <c r="G15" s="15">
        <f t="shared" si="0"/>
        <v>59100</v>
      </c>
      <c r="H15" s="28">
        <f>SUM(H13:H14)</f>
        <v>35000</v>
      </c>
      <c r="I15" s="28">
        <f t="shared" ref="I15:J15" si="1">SUM(I13:I14)</f>
        <v>4000</v>
      </c>
      <c r="J15" s="28">
        <f t="shared" si="1"/>
        <v>39000</v>
      </c>
      <c r="K15" s="14" t="s">
        <v>59</v>
      </c>
      <c r="L15" s="24" t="s">
        <v>30</v>
      </c>
    </row>
    <row r="16" spans="1:15" ht="21.75" customHeight="1" x14ac:dyDescent="0.25">
      <c r="A16" s="31" t="s">
        <v>27</v>
      </c>
      <c r="B16" s="31"/>
      <c r="C16" s="31"/>
      <c r="D16" s="31"/>
      <c r="E16" s="31"/>
      <c r="F16" s="31"/>
      <c r="G16" s="31"/>
      <c r="H16" s="31"/>
      <c r="I16" s="31"/>
      <c r="J16" s="20">
        <f>-J15*0.1</f>
        <v>-3900</v>
      </c>
      <c r="K16" s="16"/>
      <c r="L16" s="17"/>
    </row>
    <row r="17" spans="1:12" ht="18.75" x14ac:dyDescent="0.25">
      <c r="A17" s="31" t="s">
        <v>45</v>
      </c>
      <c r="B17" s="31"/>
      <c r="C17" s="31"/>
      <c r="D17" s="31"/>
      <c r="E17" s="31"/>
      <c r="F17" s="31"/>
      <c r="G17" s="31"/>
      <c r="H17" s="31"/>
      <c r="I17" s="31"/>
      <c r="J17" s="21">
        <f>SUM(J15:J16)</f>
        <v>35100</v>
      </c>
      <c r="L17" s="18"/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  <c r="I21" s="18"/>
      <c r="J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"/>
  <sheetViews>
    <sheetView zoomScaleNormal="100" workbookViewId="0">
      <selection activeCell="J29" sqref="J29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32" t="s">
        <v>60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5" ht="10.5" customHeight="1" x14ac:dyDescent="0.3">
      <c r="E5" s="6"/>
      <c r="I5" s="6"/>
    </row>
    <row r="6" spans="1:15" ht="22.5" customHeight="1" x14ac:dyDescent="0.4">
      <c r="C6" s="33" t="s">
        <v>15</v>
      </c>
      <c r="D6" s="33"/>
      <c r="E6" s="33"/>
      <c r="F6" s="33"/>
      <c r="G6" s="33"/>
      <c r="H6" s="33"/>
      <c r="I6" s="33"/>
      <c r="J6" s="34" t="s">
        <v>16</v>
      </c>
      <c r="K6" s="34"/>
      <c r="L6" s="25"/>
    </row>
    <row r="7" spans="1:15" ht="18.75" x14ac:dyDescent="0.3">
      <c r="D7" s="25" t="s">
        <v>17</v>
      </c>
      <c r="E7" s="25"/>
      <c r="F7" s="35" t="s">
        <v>26</v>
      </c>
      <c r="G7" s="35"/>
      <c r="H7" s="35"/>
      <c r="I7" s="35"/>
      <c r="J7" s="35"/>
      <c r="K7" s="35"/>
      <c r="L7" s="35"/>
    </row>
    <row r="8" spans="1:15" ht="9" customHeight="1" x14ac:dyDescent="0.3">
      <c r="A8" s="5"/>
      <c r="D8" s="25"/>
      <c r="E8" s="25"/>
      <c r="F8" s="25"/>
      <c r="G8" s="25"/>
      <c r="H8" s="25"/>
      <c r="I8" s="25"/>
      <c r="J8" s="25"/>
      <c r="K8" s="23"/>
      <c r="L8" s="23"/>
    </row>
    <row r="9" spans="1:15" ht="18.75" customHeight="1" x14ac:dyDescent="0.3">
      <c r="A9" s="34" t="s">
        <v>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5" ht="18.75" customHeight="1" x14ac:dyDescent="0.3">
      <c r="A10" s="34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5" ht="9" customHeight="1" x14ac:dyDescent="0.3">
      <c r="K11" s="29"/>
      <c r="L11" s="2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99600</v>
      </c>
      <c r="G13" s="3">
        <v>34600</v>
      </c>
      <c r="H13" s="20">
        <v>35000</v>
      </c>
      <c r="I13" s="3"/>
      <c r="J13" s="20">
        <f>SUM(H13:I13)</f>
        <v>35000</v>
      </c>
      <c r="K13" s="14" t="s">
        <v>62</v>
      </c>
      <c r="L13" s="27" t="s">
        <v>32</v>
      </c>
      <c r="M13" s="13"/>
      <c r="N13" s="13"/>
      <c r="O13" s="18"/>
    </row>
    <row r="14" spans="1:15" ht="20.25" customHeight="1" x14ac:dyDescent="0.25">
      <c r="A14" s="30" t="s">
        <v>6</v>
      </c>
      <c r="B14" s="30"/>
      <c r="C14" s="30"/>
      <c r="D14" s="30"/>
      <c r="E14" s="15">
        <f>SUM(E13:E13)</f>
        <v>35000</v>
      </c>
      <c r="F14" s="15">
        <f>SUM(F13:F13)</f>
        <v>99600</v>
      </c>
      <c r="G14" s="15">
        <f>SUM(G13:G13)</f>
        <v>34600</v>
      </c>
      <c r="H14" s="28">
        <f t="shared" ref="H14:J14" si="0">SUM(H13:H13)</f>
        <v>35000</v>
      </c>
      <c r="I14" s="15">
        <f t="shared" si="0"/>
        <v>0</v>
      </c>
      <c r="J14" s="28">
        <f t="shared" si="0"/>
        <v>35000</v>
      </c>
      <c r="K14" s="14" t="s">
        <v>63</v>
      </c>
      <c r="L14" s="24"/>
    </row>
    <row r="15" spans="1:15" ht="21.75" customHeight="1" x14ac:dyDescent="0.25">
      <c r="A15" s="31" t="s">
        <v>27</v>
      </c>
      <c r="B15" s="31"/>
      <c r="C15" s="31"/>
      <c r="D15" s="31"/>
      <c r="E15" s="31"/>
      <c r="F15" s="31"/>
      <c r="G15" s="31"/>
      <c r="H15" s="31"/>
      <c r="I15" s="31"/>
      <c r="J15" s="20">
        <f>-J14*0.1</f>
        <v>-3500</v>
      </c>
      <c r="K15" s="16"/>
      <c r="L15" s="17"/>
    </row>
    <row r="16" spans="1:15" ht="18.75" x14ac:dyDescent="0.25">
      <c r="A16" s="31" t="s">
        <v>45</v>
      </c>
      <c r="B16" s="31"/>
      <c r="C16" s="31"/>
      <c r="D16" s="31"/>
      <c r="E16" s="31"/>
      <c r="F16" s="31"/>
      <c r="G16" s="31"/>
      <c r="H16" s="31"/>
      <c r="I16" s="31"/>
      <c r="J16" s="21">
        <f>SUM(J14:J15)</f>
        <v>31500</v>
      </c>
      <c r="L16" s="18"/>
    </row>
    <row r="17" spans="1:12" x14ac:dyDescent="0.25">
      <c r="L17" s="18"/>
    </row>
    <row r="18" spans="1:12" ht="18.75" x14ac:dyDescent="0.25">
      <c r="A18" s="1">
        <v>2</v>
      </c>
      <c r="B18" s="4" t="s">
        <v>22</v>
      </c>
      <c r="C18" s="1" t="s">
        <v>23</v>
      </c>
      <c r="D18" s="12" t="s">
        <v>25</v>
      </c>
      <c r="E18" s="3">
        <v>35000</v>
      </c>
      <c r="F18" s="11">
        <v>63000</v>
      </c>
      <c r="G18" s="11">
        <v>28000</v>
      </c>
      <c r="H18" s="36" t="s">
        <v>61</v>
      </c>
      <c r="I18" s="37"/>
      <c r="J18" s="37"/>
      <c r="K18" s="37"/>
      <c r="L18" s="38"/>
    </row>
    <row r="19" spans="1:12" x14ac:dyDescent="0.25">
      <c r="F19" s="18"/>
      <c r="G19" s="18"/>
      <c r="J19" s="18"/>
    </row>
    <row r="20" spans="1:12" x14ac:dyDescent="0.25">
      <c r="F20" s="18"/>
      <c r="I20" s="18"/>
      <c r="J20" s="18"/>
    </row>
    <row r="21" spans="1:12" x14ac:dyDescent="0.25">
      <c r="H21" s="18"/>
    </row>
  </sheetData>
  <mergeCells count="11">
    <mergeCell ref="A10:L10"/>
    <mergeCell ref="A4:L4"/>
    <mergeCell ref="C6:I6"/>
    <mergeCell ref="J6:K6"/>
    <mergeCell ref="F7:L7"/>
    <mergeCell ref="A9:L9"/>
    <mergeCell ref="H18:L18"/>
    <mergeCell ref="K11:L11"/>
    <mergeCell ref="A14:D14"/>
    <mergeCell ref="A15:I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2021</vt:lpstr>
      <vt:lpstr>JANVIER 2022</vt:lpstr>
      <vt:lpstr>FEVRIER 2022</vt:lpstr>
      <vt:lpstr>MARS 22</vt:lpstr>
      <vt:lpstr>AVRIL 2022</vt:lpstr>
      <vt:lpstr>MAI 2022</vt:lpstr>
      <vt:lpstr>JUIN 2022</vt:lpstr>
      <vt:lpstr>JUILLET 2022 </vt:lpstr>
      <vt:lpstr>AOUT 2022 </vt:lpstr>
      <vt:lpstr>SEPTEMBRE 2022</vt:lpstr>
      <vt:lpstr>OCTOBRE 2022</vt:lpstr>
      <vt:lpstr>OCTOBRE 2022 CORRIGE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2022-11-25T11:09:26Z</cp:lastPrinted>
  <dcterms:created xsi:type="dcterms:W3CDTF">2013-02-10T07:37:00Z</dcterms:created>
  <dcterms:modified xsi:type="dcterms:W3CDTF">2022-11-25T11:09:41Z</dcterms:modified>
</cp:coreProperties>
</file>