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xr:revisionPtr revIDLastSave="0" documentId="13_ncr:1_{71654B0B-CAB8-4924-80C0-08E77D6305D5}" xr6:coauthVersionLast="47" xr6:coauthVersionMax="47" xr10:uidLastSave="{00000000-0000-0000-0000-000000000000}"/>
  <bookViews>
    <workbookView xWindow="-120" yWindow="-120" windowWidth="29040" windowHeight="15990" firstSheet="5" activeTab="12" xr2:uid="{00000000-000D-0000-FFFF-FFFF00000000}"/>
  </bookViews>
  <sheets>
    <sheet name="DECEMBRE 2021" sheetId="111" r:id="rId1"/>
    <sheet name="JANVIER 2022" sheetId="112" r:id="rId2"/>
    <sheet name="FEVRIER 2022" sheetId="113" r:id="rId3"/>
    <sheet name="MARS 2022" sheetId="114" r:id="rId4"/>
    <sheet name="AVRIL 2022" sheetId="115" r:id="rId5"/>
    <sheet name="MAI 2022" sheetId="116" r:id="rId6"/>
    <sheet name="JUIN 2022" sheetId="117" r:id="rId7"/>
    <sheet name="JUILLET 2022" sheetId="118" r:id="rId8"/>
    <sheet name="AOUT 2022 " sheetId="119" r:id="rId9"/>
    <sheet name="SEPTEMBRE 2022  " sheetId="120" r:id="rId10"/>
    <sheet name="OCTOBRE 2022" sheetId="121" r:id="rId11"/>
    <sheet name="NOVEMBRE 2022" sheetId="122" r:id="rId12"/>
    <sheet name="DECEMBRE 2022" sheetId="123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23" l="1"/>
  <c r="G18" i="123"/>
  <c r="F18" i="123"/>
  <c r="E18" i="123"/>
  <c r="J13" i="123"/>
  <c r="J21" i="122"/>
  <c r="H18" i="122"/>
  <c r="I18" i="122"/>
  <c r="J14" i="122"/>
  <c r="J15" i="122"/>
  <c r="J16" i="122"/>
  <c r="J17" i="122"/>
  <c r="J13" i="122"/>
  <c r="J18" i="122" s="1"/>
  <c r="G18" i="122"/>
  <c r="F18" i="122"/>
  <c r="E18" i="122"/>
  <c r="J19" i="122" l="1"/>
  <c r="H18" i="121"/>
  <c r="I18" i="121"/>
  <c r="J14" i="121"/>
  <c r="J15" i="121"/>
  <c r="J16" i="121"/>
  <c r="J17" i="121"/>
  <c r="G18" i="121" l="1"/>
  <c r="F18" i="121"/>
  <c r="E18" i="121"/>
  <c r="J13" i="121"/>
  <c r="J18" i="121" s="1"/>
  <c r="J19" i="121" l="1"/>
  <c r="J21" i="121" s="1"/>
  <c r="H18" i="120"/>
  <c r="I18" i="120"/>
  <c r="J14" i="120"/>
  <c r="J15" i="120"/>
  <c r="J16" i="120"/>
  <c r="J17" i="120"/>
  <c r="J13" i="120"/>
  <c r="J18" i="120" l="1"/>
  <c r="G18" i="120"/>
  <c r="F18" i="120"/>
  <c r="E18" i="120"/>
  <c r="J19" i="120" l="1"/>
  <c r="J21" i="120" s="1"/>
  <c r="H17" i="119"/>
  <c r="I17" i="119"/>
  <c r="J14" i="119"/>
  <c r="J15" i="119"/>
  <c r="J16" i="119"/>
  <c r="J13" i="119"/>
  <c r="J17" i="119" l="1"/>
  <c r="J18" i="119" s="1"/>
  <c r="J19" i="119" s="1"/>
  <c r="G17" i="119"/>
  <c r="F17" i="119"/>
  <c r="E17" i="119"/>
  <c r="I17" i="118" l="1"/>
  <c r="H17" i="118"/>
  <c r="G17" i="118"/>
  <c r="F17" i="118"/>
  <c r="E17" i="118"/>
  <c r="J16" i="118"/>
  <c r="J15" i="118"/>
  <c r="J13" i="118"/>
  <c r="J17" i="118" l="1"/>
  <c r="J18" i="118" s="1"/>
  <c r="J19" i="118" s="1"/>
  <c r="H17" i="117"/>
  <c r="I17" i="117"/>
  <c r="J14" i="117"/>
  <c r="J15" i="117"/>
  <c r="J16" i="117"/>
  <c r="J13" i="117"/>
  <c r="J17" i="117" l="1"/>
  <c r="J18" i="117" s="1"/>
  <c r="J19" i="117" s="1"/>
  <c r="G17" i="117"/>
  <c r="F17" i="117"/>
  <c r="E17" i="117"/>
  <c r="H18" i="116" l="1"/>
  <c r="I18" i="116"/>
  <c r="J14" i="116"/>
  <c r="J15" i="116"/>
  <c r="J16" i="116"/>
  <c r="J17" i="116"/>
  <c r="J13" i="116"/>
  <c r="J18" i="116" s="1"/>
  <c r="J19" i="116" l="1"/>
  <c r="J20" i="116" s="1"/>
  <c r="G18" i="116"/>
  <c r="F18" i="116"/>
  <c r="E18" i="116"/>
  <c r="I18" i="115"/>
  <c r="H18" i="115"/>
  <c r="J13" i="115"/>
  <c r="J18" i="115" s="1"/>
  <c r="J20" i="115" l="1"/>
  <c r="J19" i="115"/>
  <c r="G18" i="115"/>
  <c r="F18" i="115"/>
  <c r="E18" i="115"/>
  <c r="H18" i="114" l="1"/>
  <c r="I18" i="114"/>
  <c r="J14" i="114"/>
  <c r="J15" i="114"/>
  <c r="J16" i="114"/>
  <c r="J17" i="114"/>
  <c r="J13" i="114"/>
  <c r="J18" i="114" s="1"/>
  <c r="J19" i="114" l="1"/>
  <c r="J20" i="114" s="1"/>
  <c r="G18" i="114"/>
  <c r="F18" i="114"/>
  <c r="E18" i="114"/>
  <c r="I18" i="113" l="1"/>
  <c r="H18" i="113"/>
  <c r="J15" i="113"/>
  <c r="J16" i="113"/>
  <c r="J17" i="113"/>
  <c r="J13" i="113"/>
  <c r="J14" i="113"/>
  <c r="J18" i="113" l="1"/>
  <c r="J19" i="113" s="1"/>
  <c r="J20" i="113" s="1"/>
  <c r="G18" i="113"/>
  <c r="F18" i="113"/>
  <c r="E18" i="113"/>
  <c r="H18" i="112" l="1"/>
  <c r="J18" i="112" s="1"/>
  <c r="J19" i="112" s="1"/>
  <c r="J20" i="112" s="1"/>
  <c r="I18" i="112"/>
  <c r="J14" i="112"/>
  <c r="J15" i="112"/>
  <c r="J16" i="112"/>
  <c r="J17" i="112"/>
  <c r="J13" i="112"/>
  <c r="G18" i="112" l="1"/>
  <c r="F18" i="112"/>
  <c r="E18" i="112"/>
  <c r="I18" i="111" l="1"/>
  <c r="H18" i="111"/>
  <c r="G18" i="111"/>
  <c r="F18" i="111"/>
  <c r="E18" i="111"/>
  <c r="J17" i="111"/>
  <c r="J16" i="111"/>
  <c r="J15" i="111"/>
  <c r="J14" i="111"/>
  <c r="J13" i="111"/>
  <c r="J18" i="111" l="1"/>
  <c r="J19" i="111" s="1"/>
  <c r="J20" i="111" s="1"/>
</calcChain>
</file>

<file path=xl/sharedStrings.xml><?xml version="1.0" encoding="utf-8"?>
<sst xmlns="http://schemas.openxmlformats.org/spreadsheetml/2006/main" count="743" uniqueCount="125">
  <si>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</si>
  <si>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</si>
  <si>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</si>
  <si>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</si>
  <si>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</si>
  <si>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</si>
  <si>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</si>
  <si>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</si>
  <si>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</si>
  <si>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</si>
  <si>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</si>
  <si>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</si>
  <si>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</si>
  <si>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</si>
  <si>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</si>
  <si>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</si>
  <si>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</si>
  <si>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</si>
  <si>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L1</t>
  </si>
  <si>
    <t>L3</t>
  </si>
  <si>
    <t>L4</t>
  </si>
  <si>
    <t>L5</t>
  </si>
  <si>
    <t>PENALITES</t>
  </si>
  <si>
    <t>KOFFI EFFOLY MARC</t>
  </si>
  <si>
    <t>SANOGO KALIFA</t>
  </si>
  <si>
    <t>Cel. 05 53 76 55 - 59 64 12 44 - 04 02 95 97</t>
  </si>
  <si>
    <t>COMMISSION CCGIM</t>
  </si>
  <si>
    <t>SOMME A VERSER</t>
  </si>
  <si>
    <t>TRAORE MARIAM</t>
  </si>
  <si>
    <t>CORRESPONDANT de Mme TRAORE MARIAM L3 M SANOGO RTI 07 46 07 75</t>
  </si>
  <si>
    <t xml:space="preserve">YOPOUGON NIANGON PETRO IVOIRE LAVAGE: LOT N° 4191 / ÎLOT 118 </t>
  </si>
  <si>
    <t>CENTRE D'IMPOSITION: YOP I</t>
  </si>
  <si>
    <t>CCGIM</t>
  </si>
  <si>
    <t>ESPECES</t>
  </si>
  <si>
    <t>DICKO ADAMA HAMIDOU</t>
  </si>
  <si>
    <t>ORANGE</t>
  </si>
  <si>
    <t>0506572497</t>
  </si>
  <si>
    <t>0504177709</t>
  </si>
  <si>
    <t>0506088951-0747645816</t>
  </si>
  <si>
    <t>0788766734</t>
  </si>
  <si>
    <t>PAPA SYLLA</t>
  </si>
  <si>
    <t>A LIBERE LE STUDIO LE 19 JUILLET 2021</t>
  </si>
  <si>
    <t>YAO BENEDICTE AKISSI</t>
  </si>
  <si>
    <t>0709797008</t>
  </si>
  <si>
    <t>A PAYE LE 05/08/2021 230 000 F (2 MOIS D'AVANCE+2 MOIS DE CAUTION+COMMISSION CGIM+ MUTATION SODECI)</t>
  </si>
  <si>
    <t>YAO BENEDICTE AKASSI</t>
  </si>
  <si>
    <t>L32</t>
  </si>
  <si>
    <t>NOMBRE IBRAHIM</t>
  </si>
  <si>
    <t>EST RENTRE DEPUIS JANVIER 2021- A PAYE 4 X 35 000 F A M AMARA SYLLA ET ENCAISSE PAR LE FILS  SYLLA JUSQU'A FIN AOUT 2021</t>
  </si>
  <si>
    <t>0505997614-0707613018</t>
  </si>
  <si>
    <t>CAUTION GEREE PAR LE PROPRIETAIRE - EST RENTREE LE 20/08/2021 - MUTATION FAITE A 17349 LE 04/10/2021 - REMISE DE 12 650 F</t>
  </si>
  <si>
    <t>PROPRIETAIRE</t>
  </si>
  <si>
    <t>WAVE</t>
  </si>
  <si>
    <t>ETAT DES ENCAISSEMENTS 2: MOIS DE DECEMBRE 2021</t>
  </si>
  <si>
    <t>20/11/21</t>
  </si>
  <si>
    <t>06/12/21</t>
  </si>
  <si>
    <t>10/12/21</t>
  </si>
  <si>
    <t>15/12/21</t>
  </si>
  <si>
    <t>ETAT DES ENCAISSEMENTS 2: MOIS DE JANVIER 2022</t>
  </si>
  <si>
    <t>25/12/21</t>
  </si>
  <si>
    <t>06/01/22</t>
  </si>
  <si>
    <t>10/01/22</t>
  </si>
  <si>
    <t>15/01/22</t>
  </si>
  <si>
    <t>ETAT DES ENCAISSEMENTS 2: MOIS DE FEVRIER 2022</t>
  </si>
  <si>
    <t>17/01/22 ESP</t>
  </si>
  <si>
    <t>25/01/22</t>
  </si>
  <si>
    <t>03/2/22</t>
  </si>
  <si>
    <t>10/02/22</t>
  </si>
  <si>
    <t>14/02/22</t>
  </si>
  <si>
    <t>ETAT DES ENCAISSEMENTS 2: MOIS DE MARS 2022</t>
  </si>
  <si>
    <t>08/03/22</t>
  </si>
  <si>
    <t>10/03/22</t>
  </si>
  <si>
    <t>15/03/22</t>
  </si>
  <si>
    <t>ETAT DES ENCAISSEMENTS 2: MOIS D'AVRIL 2022</t>
  </si>
  <si>
    <t>29/03/22</t>
  </si>
  <si>
    <t>08/04/22</t>
  </si>
  <si>
    <t>A VERSER</t>
  </si>
  <si>
    <t>10/04/22</t>
  </si>
  <si>
    <t>14/04/22</t>
  </si>
  <si>
    <t>ETAT DES ENCAISSEMENTS 2: MOIS DE MAI 2022</t>
  </si>
  <si>
    <t>07/05/22</t>
  </si>
  <si>
    <t>10/05/22</t>
  </si>
  <si>
    <t>16/05/22</t>
  </si>
  <si>
    <t>ETAT DES ENCAISSEMENTS 2: MOIS DE JUIN 2022</t>
  </si>
  <si>
    <t>08/06/22</t>
  </si>
  <si>
    <t>14/06/22</t>
  </si>
  <si>
    <t>10/06/22</t>
  </si>
  <si>
    <t>ETAT DES ENCAISSEMENTS 2: MOIS DE JUILLET 2022</t>
  </si>
  <si>
    <t>10/07/22</t>
  </si>
  <si>
    <t>16/07/22</t>
  </si>
  <si>
    <t>ETAT DES ENCAISSEMENTS 2: MOIS D'AOUT 2022</t>
  </si>
  <si>
    <t>04/08/22</t>
  </si>
  <si>
    <t>10/08/22</t>
  </si>
  <si>
    <t>17/08/22</t>
  </si>
  <si>
    <t>ETAT DES ENCAISSEMENTS 2: MOIS DE SEPTEMBRE 2022</t>
  </si>
  <si>
    <t>Cel. 05 05 53 76 55 - 07 59 64 12 44 - 05 04 02 95 97</t>
  </si>
  <si>
    <t>L6</t>
  </si>
  <si>
    <t>SYLLA OUMAROU</t>
  </si>
  <si>
    <t>0758419404</t>
  </si>
  <si>
    <t>12/09/22</t>
  </si>
  <si>
    <t>AV 10+11/22</t>
  </si>
  <si>
    <t>ADJIBOLA KOLAWOLE DJAMIOU</t>
  </si>
  <si>
    <t>A LIBERE LE STUDIO FIN 08/2022</t>
  </si>
  <si>
    <t>0103509148</t>
  </si>
  <si>
    <t>0505006731-0506988735</t>
  </si>
  <si>
    <t>10/09/22</t>
  </si>
  <si>
    <t>13/09/22</t>
  </si>
  <si>
    <t>DIGBE AGNERO JEAN YVES</t>
  </si>
  <si>
    <t>0555562189</t>
  </si>
  <si>
    <t>ENCAISSE PAR LRE PROPRIETAIRE</t>
  </si>
  <si>
    <t>14/09/22</t>
  </si>
  <si>
    <t>ETAT DES ENCAISSEMENTS 2: MOIS D'OCTOBRE 2022</t>
  </si>
  <si>
    <t>10/10/22</t>
  </si>
  <si>
    <t>A PAYE 200 000 LE 13/09/22  2 MOIS CAUTION + 2 MOIS AVANCES + 1 MOIS CCGIM CAUTION GEREE PAR LE CCGIM</t>
  </si>
  <si>
    <t>A PAYE 230 000 LE 12/09/22  2 MOIS CAUTION + 2 MOIS AVANCES + 30 000 + 1 MOIS CCGIM CAUTION GEREE PAR LE CCGIM</t>
  </si>
  <si>
    <t>07/10/22</t>
  </si>
  <si>
    <t>14/10/22</t>
  </si>
  <si>
    <t>ETAT DES ENCAISSEMENTS 2: MOIS DE NOVEMBRE 2022</t>
  </si>
  <si>
    <t>16/11/22</t>
  </si>
  <si>
    <t>10/11/22</t>
  </si>
  <si>
    <t>ETAT DES ENCAISSEMENTS 2: MOIS DE DECEMBRE 2022</t>
  </si>
  <si>
    <t>10/12/22</t>
  </si>
  <si>
    <t>11/11/22</t>
  </si>
  <si>
    <t>ENCAISSE PAR LE PROPRIETAIRE</t>
  </si>
  <si>
    <t>TRAVAUX  PAR SYLLA OUMAROU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</si>
</sst>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2" fillId="0" borderId="5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53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>
        <v>35000</v>
      </c>
      <c r="G13" s="3"/>
      <c r="H13" s="3">
        <v>35000</v>
      </c>
      <c r="I13" s="10"/>
      <c r="J13" s="24">
        <f>H13+I13</f>
        <v>35000</v>
      </c>
      <c r="K13" s="16" t="s">
        <v>56</v>
      </c>
      <c r="L13" s="19" t="s">
        <v>51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136500</v>
      </c>
      <c r="G14" s="3">
        <v>35000</v>
      </c>
      <c r="H14" s="3">
        <v>35000</v>
      </c>
      <c r="I14" s="3">
        <v>35000</v>
      </c>
      <c r="J14" s="24">
        <f t="shared" ref="J14:J17" si="0">H14+I14</f>
        <v>70000</v>
      </c>
      <c r="K14" s="16" t="s">
        <v>54</v>
      </c>
      <c r="L14" s="19" t="s">
        <v>33</v>
      </c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88000</v>
      </c>
      <c r="G15" s="3">
        <v>8000</v>
      </c>
      <c r="H15" s="3"/>
      <c r="I15" s="3"/>
      <c r="J15" s="24">
        <f t="shared" si="0"/>
        <v>0</v>
      </c>
      <c r="K15" s="16"/>
      <c r="L15" s="19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f t="shared" si="0"/>
        <v>40000</v>
      </c>
      <c r="K16" s="16" t="s">
        <v>55</v>
      </c>
      <c r="L16" s="19" t="s">
        <v>52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205000</v>
      </c>
      <c r="G17" s="10">
        <v>30000</v>
      </c>
      <c r="H17" s="10"/>
      <c r="I17" s="10"/>
      <c r="J17" s="24">
        <f t="shared" si="0"/>
        <v>0</v>
      </c>
      <c r="K17" s="16"/>
      <c r="L17" s="19"/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G18" si="1">SUM(F13:F17)</f>
        <v>464500</v>
      </c>
      <c r="G18" s="21">
        <f t="shared" si="1"/>
        <v>73000</v>
      </c>
      <c r="H18" s="21">
        <f>SUM(H13:H17)</f>
        <v>110000</v>
      </c>
      <c r="I18" s="21">
        <f t="shared" ref="I18:J18" si="2">SUM(I13:I17)</f>
        <v>35000</v>
      </c>
      <c r="J18" s="21">
        <f t="shared" si="2"/>
        <v>145000</v>
      </c>
      <c r="K18" s="16" t="s">
        <v>57</v>
      </c>
      <c r="L18" s="33" t="s">
        <v>32</v>
      </c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-14500</v>
      </c>
      <c r="K19" s="13"/>
      <c r="L19" s="14"/>
    </row>
    <row r="20" spans="1:15" ht="20.25" customHeight="1" x14ac:dyDescent="0.25">
      <c r="A20" s="50" t="s">
        <v>27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130500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18.75" customHeight="1" x14ac:dyDescent="0.25">
      <c r="A24" s="20">
        <v>3</v>
      </c>
      <c r="B24" s="22" t="s">
        <v>23</v>
      </c>
      <c r="C24" s="1" t="s">
        <v>21</v>
      </c>
      <c r="D24" s="28" t="s">
        <v>38</v>
      </c>
      <c r="E24" s="10">
        <v>548900</v>
      </c>
      <c r="F24" s="7">
        <v>128900</v>
      </c>
      <c r="G24" s="29" t="s">
        <v>41</v>
      </c>
      <c r="H24" s="30"/>
      <c r="I24" s="30"/>
      <c r="J24" s="30"/>
      <c r="K24" s="30"/>
      <c r="L24" s="30"/>
    </row>
    <row r="25" spans="1:15" ht="5.25" customHeight="1" x14ac:dyDescent="0.25">
      <c r="F25" s="18"/>
      <c r="G25" s="18"/>
      <c r="H25" s="18"/>
    </row>
    <row r="26" spans="1:15" ht="18.75" customHeight="1" x14ac:dyDescent="0.25">
      <c r="A26" s="20">
        <v>3</v>
      </c>
      <c r="B26" s="22" t="s">
        <v>42</v>
      </c>
      <c r="C26" s="1" t="s">
        <v>21</v>
      </c>
      <c r="D26" s="28" t="s">
        <v>43</v>
      </c>
      <c r="E26" s="40" t="s">
        <v>44</v>
      </c>
      <c r="F26" s="41"/>
      <c r="G26" s="41"/>
      <c r="H26" s="41"/>
      <c r="I26" s="41"/>
      <c r="J26" s="41"/>
      <c r="K26" s="41"/>
      <c r="L26" s="42"/>
    </row>
    <row r="27" spans="1:15" x14ac:dyDescent="0.25">
      <c r="A27" s="43" t="s">
        <v>50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5" ht="5.25" customHeight="1" x14ac:dyDescent="0.25"/>
    <row r="29" spans="1:15" ht="18.75" customHeight="1" x14ac:dyDescent="0.25">
      <c r="A29" s="20">
        <v>3</v>
      </c>
      <c r="B29" s="22" t="s">
        <v>47</v>
      </c>
      <c r="C29" s="1" t="s">
        <v>46</v>
      </c>
      <c r="D29" s="44" t="s">
        <v>48</v>
      </c>
      <c r="E29" s="45"/>
      <c r="F29" s="45"/>
      <c r="G29" s="45"/>
      <c r="H29" s="45"/>
      <c r="I29" s="45"/>
      <c r="J29" s="45"/>
      <c r="K29" s="45"/>
      <c r="L29" s="46"/>
    </row>
  </sheetData>
  <mergeCells count="15">
    <mergeCell ref="A10:L10"/>
    <mergeCell ref="A4:L4"/>
    <mergeCell ref="C6:I6"/>
    <mergeCell ref="J6:K6"/>
    <mergeCell ref="F7:L7"/>
    <mergeCell ref="A9:L9"/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A14" sqref="A14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94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95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6">
        <v>35000</v>
      </c>
      <c r="I13" s="3"/>
      <c r="J13" s="24">
        <f>SUM(H13:I13)</f>
        <v>35000</v>
      </c>
      <c r="K13" s="16" t="s">
        <v>105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39" t="s">
        <v>107</v>
      </c>
      <c r="C14" s="1" t="s">
        <v>19</v>
      </c>
      <c r="D14" s="27" t="s">
        <v>108</v>
      </c>
      <c r="E14" s="3">
        <v>40000</v>
      </c>
      <c r="F14" s="3"/>
      <c r="G14" s="3"/>
      <c r="H14" s="36">
        <v>40000</v>
      </c>
      <c r="I14" s="3">
        <v>40000</v>
      </c>
      <c r="J14" s="24">
        <f t="shared" ref="J14:J17" si="0">SUM(H14:I14)</f>
        <v>80000</v>
      </c>
      <c r="K14" s="16" t="s">
        <v>106</v>
      </c>
      <c r="L14" s="19" t="s">
        <v>100</v>
      </c>
      <c r="M14" s="18"/>
    </row>
    <row r="15" spans="1:15" ht="18.75" x14ac:dyDescent="0.25">
      <c r="A15" s="20">
        <v>4</v>
      </c>
      <c r="B15" s="22" t="s">
        <v>24</v>
      </c>
      <c r="C15" s="1" t="s">
        <v>20</v>
      </c>
      <c r="D15" s="27" t="s">
        <v>36</v>
      </c>
      <c r="E15" s="10">
        <v>35000</v>
      </c>
      <c r="F15" s="10">
        <v>439500</v>
      </c>
      <c r="G15" s="10">
        <v>58000</v>
      </c>
      <c r="H15" s="24"/>
      <c r="I15" s="10"/>
      <c r="J15" s="24">
        <f t="shared" si="0"/>
        <v>0</v>
      </c>
      <c r="K15" s="16"/>
      <c r="L15" s="35"/>
      <c r="M15" s="18"/>
    </row>
    <row r="16" spans="1:15" ht="18.75" x14ac:dyDescent="0.25">
      <c r="A16" s="20">
        <v>3</v>
      </c>
      <c r="B16" s="22" t="s">
        <v>45</v>
      </c>
      <c r="C16" s="1" t="s">
        <v>21</v>
      </c>
      <c r="D16" s="28" t="s">
        <v>43</v>
      </c>
      <c r="E16" s="10">
        <v>40000</v>
      </c>
      <c r="F16" s="10">
        <v>4000</v>
      </c>
      <c r="G16" s="10">
        <v>4000</v>
      </c>
      <c r="H16" s="36">
        <v>40000</v>
      </c>
      <c r="I16" s="10"/>
      <c r="J16" s="24">
        <f t="shared" si="0"/>
        <v>40000</v>
      </c>
      <c r="K16" s="16" t="s">
        <v>105</v>
      </c>
      <c r="L16" s="35" t="s">
        <v>35</v>
      </c>
      <c r="M16" s="18"/>
    </row>
    <row r="17" spans="1:15" ht="18" customHeight="1" x14ac:dyDescent="0.25">
      <c r="A17" s="20">
        <v>4</v>
      </c>
      <c r="B17" s="22" t="s">
        <v>97</v>
      </c>
      <c r="C17" s="1" t="s">
        <v>96</v>
      </c>
      <c r="D17" s="27" t="s">
        <v>98</v>
      </c>
      <c r="E17" s="10">
        <v>40000</v>
      </c>
      <c r="F17" s="10"/>
      <c r="G17" s="10"/>
      <c r="H17" s="24">
        <v>40000</v>
      </c>
      <c r="I17" s="10">
        <v>40000</v>
      </c>
      <c r="J17" s="24">
        <f t="shared" si="0"/>
        <v>80000</v>
      </c>
      <c r="K17" s="16" t="s">
        <v>99</v>
      </c>
      <c r="L17" s="19" t="s">
        <v>100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190000</v>
      </c>
      <c r="F18" s="17">
        <f>SUM(F13:F17)</f>
        <v>443500</v>
      </c>
      <c r="G18" s="21">
        <f>SUM(G13:G17)</f>
        <v>62000</v>
      </c>
      <c r="H18" s="34">
        <f>SUM(H13:H17)</f>
        <v>155000</v>
      </c>
      <c r="I18" s="17">
        <f t="shared" ref="I18:J18" si="1">SUM(I13:I17)</f>
        <v>80000</v>
      </c>
      <c r="J18" s="34">
        <f t="shared" si="1"/>
        <v>235000</v>
      </c>
      <c r="K18" s="16" t="s">
        <v>110</v>
      </c>
      <c r="L18" s="33"/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-23500</v>
      </c>
      <c r="K19" s="13"/>
      <c r="L19" s="14"/>
    </row>
    <row r="20" spans="1:15" ht="20.25" customHeight="1" x14ac:dyDescent="0.25">
      <c r="A20" s="49" t="s">
        <v>109</v>
      </c>
      <c r="B20" s="49"/>
      <c r="C20" s="49"/>
      <c r="D20" s="49"/>
      <c r="E20" s="49"/>
      <c r="F20" s="49"/>
      <c r="G20" s="49"/>
      <c r="H20" s="49"/>
      <c r="I20" s="49"/>
      <c r="J20" s="26">
        <v>-35000</v>
      </c>
      <c r="K20" s="13"/>
      <c r="L20" s="14"/>
    </row>
    <row r="21" spans="1:15" ht="20.25" customHeight="1" x14ac:dyDescent="0.25">
      <c r="A21" s="50" t="s">
        <v>76</v>
      </c>
      <c r="B21" s="51"/>
      <c r="C21" s="51"/>
      <c r="D21" s="51"/>
      <c r="E21" s="51"/>
      <c r="F21" s="51"/>
      <c r="G21" s="51"/>
      <c r="H21" s="51"/>
      <c r="I21" s="52"/>
      <c r="J21" s="25">
        <f>SUM(J18:J20)</f>
        <v>176500</v>
      </c>
      <c r="K21" s="13"/>
      <c r="L21" s="12"/>
      <c r="M21" s="18"/>
      <c r="N21" s="18"/>
    </row>
    <row r="22" spans="1:15" ht="7.5" customHeight="1" x14ac:dyDescent="0.25">
      <c r="A22" s="11"/>
      <c r="B22" s="11"/>
      <c r="C22" s="11"/>
      <c r="D22" s="11"/>
      <c r="E22" s="15"/>
      <c r="F22" s="15"/>
      <c r="G22" s="15"/>
      <c r="H22" s="15"/>
      <c r="I22" s="15"/>
      <c r="J22" s="15"/>
      <c r="K22" s="13"/>
      <c r="L22" s="14"/>
      <c r="M22" s="18"/>
    </row>
    <row r="23" spans="1:15" ht="15" customHeight="1" x14ac:dyDescent="0.25">
      <c r="A23" s="53" t="s">
        <v>29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1:15" ht="10.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5" ht="5.25" customHeight="1" x14ac:dyDescent="0.25"/>
    <row r="26" spans="1:15" ht="18.75" customHeight="1" x14ac:dyDescent="0.25">
      <c r="A26" s="20">
        <v>3</v>
      </c>
      <c r="B26" s="22" t="s">
        <v>47</v>
      </c>
      <c r="C26" s="1" t="s">
        <v>46</v>
      </c>
      <c r="D26" s="44" t="s">
        <v>48</v>
      </c>
      <c r="E26" s="45"/>
      <c r="F26" s="45"/>
      <c r="G26" s="45"/>
      <c r="H26" s="45"/>
      <c r="I26" s="45"/>
      <c r="J26" s="45"/>
      <c r="K26" s="45"/>
      <c r="L26" s="46"/>
    </row>
    <row r="27" spans="1:15" ht="18.75" x14ac:dyDescent="0.25">
      <c r="A27" s="20">
        <v>2</v>
      </c>
      <c r="B27" s="22" t="s">
        <v>28</v>
      </c>
      <c r="C27" s="1" t="s">
        <v>19</v>
      </c>
      <c r="D27" s="27" t="s">
        <v>37</v>
      </c>
      <c r="E27" s="3">
        <v>35000</v>
      </c>
      <c r="F27" s="3">
        <v>286000</v>
      </c>
      <c r="G27" s="3">
        <v>59500</v>
      </c>
      <c r="H27" s="36"/>
      <c r="I27" s="3"/>
      <c r="J27" s="24"/>
      <c r="K27" s="16"/>
      <c r="L27" s="35"/>
    </row>
    <row r="28" spans="1:15" ht="18.75" x14ac:dyDescent="0.25">
      <c r="A28" s="1">
        <v>2</v>
      </c>
      <c r="B28" s="38" t="s">
        <v>101</v>
      </c>
      <c r="C28" s="1" t="s">
        <v>96</v>
      </c>
      <c r="D28" s="37" t="s">
        <v>104</v>
      </c>
      <c r="E28" s="3">
        <v>35000</v>
      </c>
      <c r="F28" s="10">
        <v>63000</v>
      </c>
      <c r="G28" s="10">
        <v>28000</v>
      </c>
      <c r="H28" s="59" t="s">
        <v>102</v>
      </c>
      <c r="I28" s="60"/>
      <c r="J28" s="60"/>
      <c r="K28" s="60"/>
      <c r="L28" s="61"/>
    </row>
    <row r="29" spans="1:15" x14ac:dyDescent="0.25">
      <c r="B29" s="27" t="s">
        <v>103</v>
      </c>
      <c r="C29" s="62"/>
      <c r="D29" s="63"/>
      <c r="E29" s="63"/>
      <c r="F29" s="63"/>
      <c r="G29" s="63"/>
      <c r="H29" s="63"/>
      <c r="I29" s="63"/>
      <c r="J29" s="63"/>
      <c r="K29" s="63"/>
      <c r="L29" s="63"/>
    </row>
  </sheetData>
  <mergeCells count="16">
    <mergeCell ref="A10:L10"/>
    <mergeCell ref="A4:L4"/>
    <mergeCell ref="C6:I6"/>
    <mergeCell ref="J6:K6"/>
    <mergeCell ref="F7:L7"/>
    <mergeCell ref="A9:L9"/>
    <mergeCell ref="H28:L28"/>
    <mergeCell ref="C29:L29"/>
    <mergeCell ref="D26:L26"/>
    <mergeCell ref="K11:L11"/>
    <mergeCell ref="A18:D18"/>
    <mergeCell ref="A19:I19"/>
    <mergeCell ref="A21:I21"/>
    <mergeCell ref="A23:L23"/>
    <mergeCell ref="A24:L24"/>
    <mergeCell ref="A20:I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111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95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6">
        <v>35000</v>
      </c>
      <c r="I13" s="3"/>
      <c r="J13" s="24">
        <f>SUM(H13:I13)</f>
        <v>35000</v>
      </c>
      <c r="K13" s="16" t="s">
        <v>112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39" t="s">
        <v>107</v>
      </c>
      <c r="C14" s="1" t="s">
        <v>19</v>
      </c>
      <c r="D14" s="27" t="s">
        <v>108</v>
      </c>
      <c r="E14" s="3">
        <v>40000</v>
      </c>
      <c r="F14" s="3"/>
      <c r="G14" s="3"/>
      <c r="H14" s="36"/>
      <c r="I14" s="3"/>
      <c r="J14" s="24">
        <f t="shared" ref="J14:J17" si="0">SUM(H14:I14)</f>
        <v>0</v>
      </c>
      <c r="K14" s="16" t="s">
        <v>106</v>
      </c>
      <c r="L14" s="19" t="s">
        <v>100</v>
      </c>
      <c r="M14" s="18"/>
    </row>
    <row r="15" spans="1:15" ht="18.75" x14ac:dyDescent="0.25">
      <c r="A15" s="20">
        <v>4</v>
      </c>
      <c r="B15" s="22" t="s">
        <v>24</v>
      </c>
      <c r="C15" s="1" t="s">
        <v>20</v>
      </c>
      <c r="D15" s="27" t="s">
        <v>36</v>
      </c>
      <c r="E15" s="10">
        <v>35000</v>
      </c>
      <c r="F15" s="10">
        <v>478000</v>
      </c>
      <c r="G15" s="10">
        <v>61500</v>
      </c>
      <c r="H15" s="24"/>
      <c r="I15" s="10"/>
      <c r="J15" s="24">
        <f t="shared" si="0"/>
        <v>0</v>
      </c>
      <c r="K15" s="16"/>
      <c r="L15" s="35"/>
      <c r="M15" s="18"/>
    </row>
    <row r="16" spans="1:15" ht="18.75" x14ac:dyDescent="0.25">
      <c r="A16" s="20">
        <v>3</v>
      </c>
      <c r="B16" s="22" t="s">
        <v>45</v>
      </c>
      <c r="C16" s="1" t="s">
        <v>21</v>
      </c>
      <c r="D16" s="28" t="s">
        <v>43</v>
      </c>
      <c r="E16" s="10">
        <v>40000</v>
      </c>
      <c r="F16" s="10">
        <v>4000</v>
      </c>
      <c r="G16" s="10">
        <v>4000</v>
      </c>
      <c r="H16" s="36">
        <v>40000</v>
      </c>
      <c r="I16" s="10"/>
      <c r="J16" s="24">
        <f t="shared" si="0"/>
        <v>40000</v>
      </c>
      <c r="K16" s="16" t="s">
        <v>115</v>
      </c>
      <c r="L16" s="35" t="s">
        <v>35</v>
      </c>
      <c r="M16" s="18"/>
    </row>
    <row r="17" spans="1:15" ht="18" customHeight="1" x14ac:dyDescent="0.25">
      <c r="A17" s="20">
        <v>4</v>
      </c>
      <c r="B17" s="22" t="s">
        <v>97</v>
      </c>
      <c r="C17" s="1" t="s">
        <v>96</v>
      </c>
      <c r="D17" s="27" t="s">
        <v>98</v>
      </c>
      <c r="E17" s="10">
        <v>40000</v>
      </c>
      <c r="F17" s="10"/>
      <c r="G17" s="10"/>
      <c r="H17" s="24"/>
      <c r="I17" s="10"/>
      <c r="J17" s="24">
        <f t="shared" si="0"/>
        <v>0</v>
      </c>
      <c r="K17" s="16" t="s">
        <v>99</v>
      </c>
      <c r="L17" s="19" t="s">
        <v>100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190000</v>
      </c>
      <c r="F18" s="17">
        <f>SUM(F13:F17)</f>
        <v>482000</v>
      </c>
      <c r="G18" s="17">
        <f>SUM(G13:G17)</f>
        <v>65500</v>
      </c>
      <c r="H18" s="25">
        <f t="shared" ref="H18:J18" si="1">SUM(H13:H17)</f>
        <v>75000</v>
      </c>
      <c r="I18" s="25">
        <f t="shared" si="1"/>
        <v>0</v>
      </c>
      <c r="J18" s="25">
        <f t="shared" si="1"/>
        <v>75000</v>
      </c>
      <c r="K18" s="16" t="s">
        <v>116</v>
      </c>
      <c r="L18" s="33" t="s">
        <v>32</v>
      </c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-7500</v>
      </c>
      <c r="K19" s="13"/>
      <c r="L19" s="14"/>
    </row>
    <row r="20" spans="1:15" ht="20.25" customHeight="1" x14ac:dyDescent="0.25">
      <c r="A20" s="49" t="s">
        <v>109</v>
      </c>
      <c r="B20" s="49"/>
      <c r="C20" s="49"/>
      <c r="D20" s="49"/>
      <c r="E20" s="49"/>
      <c r="F20" s="49"/>
      <c r="G20" s="49"/>
      <c r="H20" s="49"/>
      <c r="I20" s="49"/>
      <c r="J20" s="26">
        <v>-35000</v>
      </c>
      <c r="K20" s="13"/>
      <c r="L20" s="14"/>
    </row>
    <row r="21" spans="1:15" ht="20.25" customHeight="1" x14ac:dyDescent="0.25">
      <c r="A21" s="50" t="s">
        <v>76</v>
      </c>
      <c r="B21" s="51"/>
      <c r="C21" s="51"/>
      <c r="D21" s="51"/>
      <c r="E21" s="51"/>
      <c r="F21" s="51"/>
      <c r="G21" s="51"/>
      <c r="H21" s="51"/>
      <c r="I21" s="52"/>
      <c r="J21" s="25">
        <f>SUM(J18:J20)</f>
        <v>32500</v>
      </c>
      <c r="K21" s="13"/>
      <c r="L21" s="12"/>
      <c r="M21" s="18"/>
      <c r="N21" s="18"/>
    </row>
    <row r="22" spans="1:15" ht="7.5" customHeight="1" x14ac:dyDescent="0.25">
      <c r="A22" s="11"/>
      <c r="B22" s="11"/>
      <c r="C22" s="11"/>
      <c r="D22" s="11"/>
      <c r="E22" s="15"/>
      <c r="F22" s="15"/>
      <c r="G22" s="15"/>
      <c r="H22" s="15"/>
      <c r="I22" s="15"/>
      <c r="J22" s="15"/>
      <c r="K22" s="13"/>
      <c r="L22" s="14"/>
      <c r="M22" s="18"/>
    </row>
    <row r="23" spans="1:15" ht="15" customHeight="1" x14ac:dyDescent="0.25">
      <c r="A23" s="53" t="s">
        <v>29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1:15" ht="10.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5" ht="5.25" customHeight="1" x14ac:dyDescent="0.25"/>
    <row r="26" spans="1:15" ht="18.75" customHeight="1" x14ac:dyDescent="0.25">
      <c r="A26" s="20">
        <v>3</v>
      </c>
      <c r="B26" s="22" t="s">
        <v>47</v>
      </c>
      <c r="C26" s="1" t="s">
        <v>46</v>
      </c>
      <c r="D26" s="44" t="s">
        <v>48</v>
      </c>
      <c r="E26" s="45"/>
      <c r="F26" s="45"/>
      <c r="G26" s="45"/>
      <c r="H26" s="45"/>
      <c r="I26" s="45"/>
      <c r="J26" s="45"/>
      <c r="K26" s="45"/>
      <c r="L26" s="46"/>
    </row>
    <row r="27" spans="1:15" ht="18.75" x14ac:dyDescent="0.25">
      <c r="A27" s="20">
        <v>2</v>
      </c>
      <c r="B27" s="22" t="s">
        <v>28</v>
      </c>
      <c r="C27" s="1" t="s">
        <v>19</v>
      </c>
      <c r="D27" s="27" t="s">
        <v>37</v>
      </c>
      <c r="E27" s="3">
        <v>35000</v>
      </c>
      <c r="F27" s="3">
        <v>286000</v>
      </c>
      <c r="G27" s="3">
        <v>59500</v>
      </c>
      <c r="H27" s="36"/>
      <c r="I27" s="3"/>
      <c r="J27" s="24"/>
      <c r="K27" s="16"/>
      <c r="L27" s="35"/>
    </row>
    <row r="28" spans="1:15" ht="18.75" x14ac:dyDescent="0.25">
      <c r="A28" s="1">
        <v>2</v>
      </c>
      <c r="B28" s="38" t="s">
        <v>101</v>
      </c>
      <c r="C28" s="1" t="s">
        <v>96</v>
      </c>
      <c r="D28" s="37" t="s">
        <v>104</v>
      </c>
      <c r="E28" s="3">
        <v>35000</v>
      </c>
      <c r="F28" s="10">
        <v>63000</v>
      </c>
      <c r="G28" s="10">
        <v>28000</v>
      </c>
      <c r="H28" s="59" t="s">
        <v>102</v>
      </c>
      <c r="I28" s="60"/>
      <c r="J28" s="60"/>
      <c r="K28" s="60"/>
      <c r="L28" s="61"/>
    </row>
    <row r="29" spans="1:15" x14ac:dyDescent="0.25">
      <c r="B29" s="27" t="s">
        <v>103</v>
      </c>
      <c r="C29" s="62"/>
      <c r="D29" s="63"/>
      <c r="E29" s="63"/>
      <c r="F29" s="63"/>
      <c r="G29" s="63"/>
      <c r="H29" s="63"/>
      <c r="I29" s="63"/>
      <c r="J29" s="63"/>
      <c r="K29" s="63"/>
      <c r="L29" s="63"/>
    </row>
    <row r="30" spans="1:15" ht="18.75" customHeight="1" x14ac:dyDescent="0.25">
      <c r="A30" s="20">
        <v>2</v>
      </c>
      <c r="B30" s="39" t="s">
        <v>107</v>
      </c>
      <c r="C30" s="1" t="s">
        <v>19</v>
      </c>
      <c r="D30" s="64" t="s">
        <v>113</v>
      </c>
      <c r="E30" s="65"/>
      <c r="F30" s="65"/>
      <c r="G30" s="65"/>
      <c r="H30" s="65"/>
      <c r="I30" s="65"/>
      <c r="J30" s="65"/>
      <c r="K30" s="65"/>
      <c r="L30" s="66"/>
    </row>
    <row r="31" spans="1:15" ht="15.75" x14ac:dyDescent="0.25">
      <c r="A31" s="20">
        <v>4</v>
      </c>
      <c r="B31" s="22" t="s">
        <v>97</v>
      </c>
      <c r="C31" s="1" t="s">
        <v>96</v>
      </c>
      <c r="D31" s="64" t="s">
        <v>114</v>
      </c>
      <c r="E31" s="65"/>
      <c r="F31" s="65"/>
      <c r="G31" s="65"/>
      <c r="H31" s="65"/>
      <c r="I31" s="65"/>
      <c r="J31" s="65"/>
      <c r="K31" s="65"/>
      <c r="L31" s="66"/>
    </row>
  </sheetData>
  <mergeCells count="18">
    <mergeCell ref="D31:L31"/>
    <mergeCell ref="K11:L11"/>
    <mergeCell ref="A18:D18"/>
    <mergeCell ref="A19:I19"/>
    <mergeCell ref="A20:I20"/>
    <mergeCell ref="A21:I21"/>
    <mergeCell ref="A23:L23"/>
    <mergeCell ref="A24:L24"/>
    <mergeCell ref="D26:L26"/>
    <mergeCell ref="H28:L28"/>
    <mergeCell ref="C29:L29"/>
    <mergeCell ref="D30:L30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3"/>
  <sheetViews>
    <sheetView workbookViewId="0">
      <selection activeCell="K16" sqref="K16:L16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117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95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6">
        <v>35000</v>
      </c>
      <c r="I13" s="3"/>
      <c r="J13" s="24">
        <f>SUM(H13:I13)</f>
        <v>35000</v>
      </c>
      <c r="K13" s="16" t="s">
        <v>119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39" t="s">
        <v>107</v>
      </c>
      <c r="C14" s="1" t="s">
        <v>19</v>
      </c>
      <c r="D14" s="27" t="s">
        <v>108</v>
      </c>
      <c r="E14" s="3">
        <v>40000</v>
      </c>
      <c r="F14" s="3"/>
      <c r="G14" s="3"/>
      <c r="H14" s="36"/>
      <c r="I14" s="3"/>
      <c r="J14" s="24">
        <f t="shared" ref="J14:J17" si="0">SUM(H14:I14)</f>
        <v>0</v>
      </c>
      <c r="K14" s="16" t="s">
        <v>106</v>
      </c>
      <c r="L14" s="19" t="s">
        <v>100</v>
      </c>
      <c r="M14" s="18"/>
    </row>
    <row r="15" spans="1:15" ht="18.75" x14ac:dyDescent="0.25">
      <c r="A15" s="20">
        <v>4</v>
      </c>
      <c r="B15" s="22" t="s">
        <v>24</v>
      </c>
      <c r="C15" s="1" t="s">
        <v>20</v>
      </c>
      <c r="D15" s="27" t="s">
        <v>36</v>
      </c>
      <c r="E15" s="10">
        <v>35000</v>
      </c>
      <c r="F15" s="10">
        <v>516500</v>
      </c>
      <c r="G15" s="10">
        <v>65000</v>
      </c>
      <c r="H15" s="24"/>
      <c r="I15" s="10"/>
      <c r="J15" s="24">
        <f t="shared" si="0"/>
        <v>0</v>
      </c>
      <c r="K15" s="16"/>
      <c r="L15" s="35"/>
      <c r="M15" s="18"/>
    </row>
    <row r="16" spans="1:15" ht="18.75" x14ac:dyDescent="0.25">
      <c r="A16" s="20">
        <v>3</v>
      </c>
      <c r="B16" s="22" t="s">
        <v>45</v>
      </c>
      <c r="C16" s="1" t="s">
        <v>21</v>
      </c>
      <c r="D16" s="28" t="s">
        <v>43</v>
      </c>
      <c r="E16" s="10">
        <v>40000</v>
      </c>
      <c r="F16" s="10">
        <v>4000</v>
      </c>
      <c r="G16" s="10">
        <v>4000</v>
      </c>
      <c r="H16" s="36">
        <v>40000</v>
      </c>
      <c r="I16" s="10"/>
      <c r="J16" s="24">
        <f t="shared" si="0"/>
        <v>40000</v>
      </c>
      <c r="K16" s="16" t="s">
        <v>122</v>
      </c>
      <c r="L16" s="35" t="s">
        <v>35</v>
      </c>
      <c r="M16" s="18"/>
    </row>
    <row r="17" spans="1:15" ht="18" customHeight="1" x14ac:dyDescent="0.25">
      <c r="A17" s="20">
        <v>4</v>
      </c>
      <c r="B17" s="22" t="s">
        <v>97</v>
      </c>
      <c r="C17" s="1" t="s">
        <v>96</v>
      </c>
      <c r="D17" s="27" t="s">
        <v>98</v>
      </c>
      <c r="E17" s="10">
        <v>40000</v>
      </c>
      <c r="F17" s="10"/>
      <c r="G17" s="10"/>
      <c r="H17" s="24"/>
      <c r="I17" s="10"/>
      <c r="J17" s="24">
        <f t="shared" si="0"/>
        <v>0</v>
      </c>
      <c r="K17" s="16" t="s">
        <v>99</v>
      </c>
      <c r="L17" s="19" t="s">
        <v>100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190000</v>
      </c>
      <c r="F18" s="17">
        <f>SUM(F13:F17)</f>
        <v>520500</v>
      </c>
      <c r="G18" s="17">
        <f>SUM(G13:G17)</f>
        <v>69000</v>
      </c>
      <c r="H18" s="25">
        <f t="shared" ref="H18:J18" si="1">SUM(H13:H17)</f>
        <v>75000</v>
      </c>
      <c r="I18" s="25">
        <f t="shared" si="1"/>
        <v>0</v>
      </c>
      <c r="J18" s="25">
        <f t="shared" si="1"/>
        <v>75000</v>
      </c>
      <c r="K18" s="16" t="s">
        <v>118</v>
      </c>
      <c r="L18" s="33" t="s">
        <v>32</v>
      </c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-7500</v>
      </c>
      <c r="K19" s="13"/>
      <c r="L19" s="14"/>
    </row>
    <row r="20" spans="1:15" ht="20.25" customHeight="1" x14ac:dyDescent="0.25">
      <c r="A20" s="49" t="s">
        <v>109</v>
      </c>
      <c r="B20" s="49"/>
      <c r="C20" s="49"/>
      <c r="D20" s="49"/>
      <c r="E20" s="49"/>
      <c r="F20" s="49"/>
      <c r="G20" s="49"/>
      <c r="H20" s="49"/>
      <c r="I20" s="49"/>
      <c r="J20" s="26">
        <v>-35000</v>
      </c>
      <c r="K20" s="13"/>
      <c r="L20" s="14"/>
    </row>
    <row r="21" spans="1:15" ht="20.25" customHeight="1" x14ac:dyDescent="0.25">
      <c r="A21" s="50" t="s">
        <v>76</v>
      </c>
      <c r="B21" s="51"/>
      <c r="C21" s="51"/>
      <c r="D21" s="51"/>
      <c r="E21" s="51"/>
      <c r="F21" s="51"/>
      <c r="G21" s="51"/>
      <c r="H21" s="51"/>
      <c r="I21" s="52"/>
      <c r="J21" s="25">
        <f>SUM(J18:J20)</f>
        <v>32500</v>
      </c>
      <c r="K21" s="13"/>
      <c r="L21" s="12"/>
      <c r="M21" s="18"/>
      <c r="N21" s="18"/>
    </row>
    <row r="22" spans="1:15" ht="7.5" customHeight="1" x14ac:dyDescent="0.25">
      <c r="A22" s="11"/>
      <c r="B22" s="11"/>
      <c r="C22" s="11"/>
      <c r="D22" s="11"/>
      <c r="E22" s="15"/>
      <c r="F22" s="15"/>
      <c r="G22" s="15"/>
      <c r="H22" s="15"/>
      <c r="I22" s="15"/>
      <c r="J22" s="15"/>
      <c r="K22" s="13"/>
      <c r="L22" s="14"/>
      <c r="M22" s="18"/>
    </row>
    <row r="23" spans="1:15" ht="15" customHeight="1" x14ac:dyDescent="0.25">
      <c r="A23" s="53" t="s">
        <v>29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1:15" ht="10.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5" ht="5.25" customHeight="1" x14ac:dyDescent="0.25"/>
    <row r="26" spans="1:15" ht="18.75" customHeight="1" x14ac:dyDescent="0.25">
      <c r="A26" s="20">
        <v>3</v>
      </c>
      <c r="B26" s="22" t="s">
        <v>47</v>
      </c>
      <c r="C26" s="1" t="s">
        <v>46</v>
      </c>
      <c r="D26" s="44" t="s">
        <v>48</v>
      </c>
      <c r="E26" s="45"/>
      <c r="F26" s="45"/>
      <c r="G26" s="45"/>
      <c r="H26" s="45"/>
      <c r="I26" s="45"/>
      <c r="J26" s="45"/>
      <c r="K26" s="45"/>
      <c r="L26" s="46"/>
    </row>
    <row r="27" spans="1:15" ht="18.75" x14ac:dyDescent="0.25">
      <c r="A27" s="20">
        <v>2</v>
      </c>
      <c r="B27" s="22" t="s">
        <v>28</v>
      </c>
      <c r="C27" s="1" t="s">
        <v>19</v>
      </c>
      <c r="D27" s="27" t="s">
        <v>37</v>
      </c>
      <c r="E27" s="3">
        <v>35000</v>
      </c>
      <c r="F27" s="3">
        <v>286000</v>
      </c>
      <c r="G27" s="3">
        <v>59500</v>
      </c>
      <c r="H27" s="36"/>
      <c r="I27" s="3"/>
      <c r="J27" s="24"/>
      <c r="K27" s="16"/>
      <c r="L27" s="35"/>
    </row>
    <row r="28" spans="1:15" ht="18.75" x14ac:dyDescent="0.25">
      <c r="A28" s="1">
        <v>2</v>
      </c>
      <c r="B28" s="38" t="s">
        <v>101</v>
      </c>
      <c r="C28" s="1" t="s">
        <v>96</v>
      </c>
      <c r="D28" s="37" t="s">
        <v>104</v>
      </c>
      <c r="E28" s="3">
        <v>35000</v>
      </c>
      <c r="F28" s="10">
        <v>63000</v>
      </c>
      <c r="G28" s="10">
        <v>28000</v>
      </c>
      <c r="H28" s="59" t="s">
        <v>102</v>
      </c>
      <c r="I28" s="60"/>
      <c r="J28" s="60"/>
      <c r="K28" s="60"/>
      <c r="L28" s="61"/>
    </row>
    <row r="29" spans="1:15" x14ac:dyDescent="0.25">
      <c r="B29" s="27" t="s">
        <v>103</v>
      </c>
      <c r="C29" s="62"/>
      <c r="D29" s="63"/>
      <c r="E29" s="63"/>
      <c r="F29" s="63"/>
      <c r="G29" s="63"/>
      <c r="H29" s="63"/>
      <c r="I29" s="63"/>
      <c r="J29" s="63"/>
      <c r="K29" s="63"/>
      <c r="L29" s="63"/>
    </row>
    <row r="30" spans="1:15" ht="18.75" customHeight="1" x14ac:dyDescent="0.25">
      <c r="A30" s="20">
        <v>2</v>
      </c>
      <c r="B30" s="39" t="s">
        <v>107</v>
      </c>
      <c r="C30" s="1" t="s">
        <v>19</v>
      </c>
      <c r="D30" s="64" t="s">
        <v>113</v>
      </c>
      <c r="E30" s="65"/>
      <c r="F30" s="65"/>
      <c r="G30" s="65"/>
      <c r="H30" s="65"/>
      <c r="I30" s="65"/>
      <c r="J30" s="65"/>
      <c r="K30" s="65"/>
      <c r="L30" s="66"/>
    </row>
    <row r="31" spans="1:15" ht="15.75" x14ac:dyDescent="0.25">
      <c r="A31" s="20">
        <v>4</v>
      </c>
      <c r="B31" s="22" t="s">
        <v>97</v>
      </c>
      <c r="C31" s="1" t="s">
        <v>96</v>
      </c>
      <c r="D31" s="64" t="s">
        <v>114</v>
      </c>
      <c r="E31" s="65"/>
      <c r="F31" s="65"/>
      <c r="G31" s="65"/>
      <c r="H31" s="65"/>
      <c r="I31" s="65"/>
      <c r="J31" s="65"/>
      <c r="K31" s="65"/>
      <c r="L31" s="66"/>
    </row>
    <row r="33" spans="10:10" x14ac:dyDescent="0.25">
      <c r="J33" s="18"/>
    </row>
  </sheetData>
  <mergeCells count="18">
    <mergeCell ref="D31:L31"/>
    <mergeCell ref="K11:L11"/>
    <mergeCell ref="A18:D18"/>
    <mergeCell ref="A19:I19"/>
    <mergeCell ref="A20:I20"/>
    <mergeCell ref="A21:I21"/>
    <mergeCell ref="A23:L23"/>
    <mergeCell ref="A24:L24"/>
    <mergeCell ref="D26:L26"/>
    <mergeCell ref="H28:L28"/>
    <mergeCell ref="C29:L29"/>
    <mergeCell ref="D30:L30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84D3-9DC9-434B-B750-4197FF179ED2}">
  <dimension ref="A1:O34"/>
  <sheetViews>
    <sheetView tabSelected="1"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120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95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6">
        <v>35000</v>
      </c>
      <c r="I13" s="3"/>
      <c r="J13" s="24">
        <f>SUM(H13:I13)</f>
        <v>35000</v>
      </c>
      <c r="K13" s="16" t="s">
        <v>121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39" t="s">
        <v>107</v>
      </c>
      <c r="C14" s="1" t="s">
        <v>19</v>
      </c>
      <c r="D14" s="27" t="s">
        <v>108</v>
      </c>
      <c r="E14" s="3">
        <v>40000</v>
      </c>
      <c r="F14" s="3"/>
      <c r="G14" s="3"/>
      <c r="H14" s="36"/>
      <c r="I14" s="3"/>
      <c r="J14" s="24"/>
      <c r="K14" s="16"/>
      <c r="L14" s="19"/>
      <c r="M14" s="18"/>
    </row>
    <row r="15" spans="1:15" ht="18.75" x14ac:dyDescent="0.25">
      <c r="A15" s="20">
        <v>4</v>
      </c>
      <c r="B15" s="22" t="s">
        <v>24</v>
      </c>
      <c r="C15" s="1" t="s">
        <v>20</v>
      </c>
      <c r="D15" s="27" t="s">
        <v>36</v>
      </c>
      <c r="E15" s="10">
        <v>35000</v>
      </c>
      <c r="F15" s="10">
        <v>555000</v>
      </c>
      <c r="G15" s="10">
        <v>68500</v>
      </c>
      <c r="H15" s="24"/>
      <c r="I15" s="10"/>
      <c r="J15" s="24"/>
      <c r="K15" s="16"/>
      <c r="L15" s="35"/>
      <c r="M15" s="18"/>
    </row>
    <row r="16" spans="1:15" ht="18.75" x14ac:dyDescent="0.25">
      <c r="A16" s="20">
        <v>3</v>
      </c>
      <c r="B16" s="22" t="s">
        <v>45</v>
      </c>
      <c r="C16" s="1" t="s">
        <v>21</v>
      </c>
      <c r="D16" s="28" t="s">
        <v>43</v>
      </c>
      <c r="E16" s="10">
        <v>40000</v>
      </c>
      <c r="F16" s="10">
        <v>8000</v>
      </c>
      <c r="G16" s="10">
        <v>8000</v>
      </c>
      <c r="H16" s="36"/>
      <c r="I16" s="10"/>
      <c r="J16" s="24"/>
      <c r="K16" s="16"/>
      <c r="L16" s="35"/>
      <c r="M16" s="18"/>
    </row>
    <row r="17" spans="1:15" ht="18" customHeight="1" x14ac:dyDescent="0.25">
      <c r="A17" s="20">
        <v>4</v>
      </c>
      <c r="B17" s="22" t="s">
        <v>97</v>
      </c>
      <c r="C17" s="1" t="s">
        <v>96</v>
      </c>
      <c r="D17" s="27" t="s">
        <v>98</v>
      </c>
      <c r="E17" s="10">
        <v>40000</v>
      </c>
      <c r="F17" s="10"/>
      <c r="G17" s="10"/>
      <c r="H17" s="24">
        <v>40000</v>
      </c>
      <c r="I17" s="10"/>
      <c r="J17" s="24">
        <f t="shared" ref="J17" si="0">SUM(H17:I17)</f>
        <v>40000</v>
      </c>
      <c r="K17" s="16" t="s">
        <v>118</v>
      </c>
      <c r="L17" s="19" t="s">
        <v>52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190000</v>
      </c>
      <c r="F18" s="17">
        <f>SUM(F13:F17)</f>
        <v>563000</v>
      </c>
      <c r="G18" s="17">
        <f>SUM(G13:G17)</f>
        <v>76500</v>
      </c>
      <c r="H18" s="25"/>
      <c r="I18" s="25"/>
      <c r="J18" s="24"/>
      <c r="K18" s="16"/>
      <c r="L18" s="33"/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/>
      <c r="K19" s="13"/>
      <c r="L19" s="14"/>
    </row>
    <row r="20" spans="1:15" ht="20.25" customHeight="1" x14ac:dyDescent="0.25">
      <c r="A20" s="49" t="s">
        <v>123</v>
      </c>
      <c r="B20" s="49"/>
      <c r="C20" s="49"/>
      <c r="D20" s="49"/>
      <c r="E20" s="49"/>
      <c r="F20" s="49"/>
      <c r="G20" s="49"/>
      <c r="H20" s="49"/>
      <c r="I20" s="49"/>
      <c r="J20" s="26">
        <v>-35000</v>
      </c>
      <c r="K20" s="13"/>
      <c r="L20" s="14"/>
    </row>
    <row r="21" spans="1:15" ht="20.25" customHeight="1" x14ac:dyDescent="0.25">
      <c r="A21" s="49" t="s">
        <v>124</v>
      </c>
      <c r="B21" s="49"/>
      <c r="C21" s="49"/>
      <c r="D21" s="49"/>
      <c r="E21" s="49"/>
      <c r="F21" s="49"/>
      <c r="G21" s="49"/>
      <c r="H21" s="49"/>
      <c r="I21" s="49"/>
      <c r="J21" s="26">
        <v>-10000</v>
      </c>
      <c r="K21" s="13"/>
      <c r="L21" s="14"/>
    </row>
    <row r="22" spans="1:15" ht="20.25" customHeight="1" x14ac:dyDescent="0.25">
      <c r="A22" s="50" t="s">
        <v>76</v>
      </c>
      <c r="B22" s="51"/>
      <c r="C22" s="51"/>
      <c r="D22" s="51"/>
      <c r="E22" s="51"/>
      <c r="F22" s="51"/>
      <c r="G22" s="51"/>
      <c r="H22" s="51"/>
      <c r="I22" s="52"/>
      <c r="J22" s="25"/>
      <c r="K22" s="13"/>
      <c r="L22" s="12"/>
      <c r="M22" s="18"/>
      <c r="N22" s="18"/>
    </row>
    <row r="23" spans="1:15" ht="7.5" customHeight="1" x14ac:dyDescent="0.25">
      <c r="A23" s="11"/>
      <c r="B23" s="11"/>
      <c r="C23" s="11"/>
      <c r="D23" s="11"/>
      <c r="E23" s="15"/>
      <c r="F23" s="15"/>
      <c r="G23" s="15"/>
      <c r="H23" s="15"/>
      <c r="I23" s="15"/>
      <c r="J23" s="15"/>
      <c r="K23" s="13"/>
      <c r="L23" s="14"/>
      <c r="M23" s="18"/>
    </row>
    <row r="24" spans="1:15" ht="15" customHeight="1" x14ac:dyDescent="0.25">
      <c r="A24" s="53" t="s">
        <v>29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1:15" ht="10.5" customHeight="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5" ht="5.25" customHeight="1" x14ac:dyDescent="0.25"/>
    <row r="27" spans="1:15" ht="18.75" customHeight="1" x14ac:dyDescent="0.25">
      <c r="A27" s="20">
        <v>3</v>
      </c>
      <c r="B27" s="22" t="s">
        <v>47</v>
      </c>
      <c r="C27" s="1" t="s">
        <v>46</v>
      </c>
      <c r="D27" s="44" t="s">
        <v>48</v>
      </c>
      <c r="E27" s="45"/>
      <c r="F27" s="45"/>
      <c r="G27" s="45"/>
      <c r="H27" s="45"/>
      <c r="I27" s="45"/>
      <c r="J27" s="45"/>
      <c r="K27" s="45"/>
      <c r="L27" s="46"/>
    </row>
    <row r="28" spans="1:15" ht="18.75" x14ac:dyDescent="0.25">
      <c r="A28" s="20">
        <v>2</v>
      </c>
      <c r="B28" s="22" t="s">
        <v>28</v>
      </c>
      <c r="C28" s="1" t="s">
        <v>19</v>
      </c>
      <c r="D28" s="27" t="s">
        <v>37</v>
      </c>
      <c r="E28" s="3">
        <v>35000</v>
      </c>
      <c r="F28" s="3">
        <v>286000</v>
      </c>
      <c r="G28" s="3">
        <v>59500</v>
      </c>
      <c r="H28" s="36"/>
      <c r="I28" s="3"/>
      <c r="J28" s="24"/>
      <c r="K28" s="16"/>
      <c r="L28" s="35"/>
    </row>
    <row r="29" spans="1:15" ht="18.75" x14ac:dyDescent="0.25">
      <c r="A29" s="1">
        <v>2</v>
      </c>
      <c r="B29" s="38" t="s">
        <v>101</v>
      </c>
      <c r="C29" s="1" t="s">
        <v>96</v>
      </c>
      <c r="D29" s="37" t="s">
        <v>104</v>
      </c>
      <c r="E29" s="3">
        <v>35000</v>
      </c>
      <c r="F29" s="10">
        <v>63000</v>
      </c>
      <c r="G29" s="10">
        <v>28000</v>
      </c>
      <c r="H29" s="59" t="s">
        <v>102</v>
      </c>
      <c r="I29" s="60"/>
      <c r="J29" s="60"/>
      <c r="K29" s="60"/>
      <c r="L29" s="61"/>
    </row>
    <row r="30" spans="1:15" x14ac:dyDescent="0.25">
      <c r="B30" s="27" t="s">
        <v>103</v>
      </c>
      <c r="C30" s="62"/>
      <c r="D30" s="63"/>
      <c r="E30" s="63"/>
      <c r="F30" s="63"/>
      <c r="G30" s="63"/>
      <c r="H30" s="63"/>
      <c r="I30" s="63"/>
      <c r="J30" s="63"/>
      <c r="K30" s="63"/>
      <c r="L30" s="63"/>
    </row>
    <row r="31" spans="1:15" ht="18.75" customHeight="1" x14ac:dyDescent="0.25">
      <c r="A31" s="20">
        <v>2</v>
      </c>
      <c r="B31" s="39" t="s">
        <v>107</v>
      </c>
      <c r="C31" s="1" t="s">
        <v>19</v>
      </c>
      <c r="D31" s="64" t="s">
        <v>113</v>
      </c>
      <c r="E31" s="65"/>
      <c r="F31" s="65"/>
      <c r="G31" s="65"/>
      <c r="H31" s="65"/>
      <c r="I31" s="65"/>
      <c r="J31" s="65"/>
      <c r="K31" s="65"/>
      <c r="L31" s="66"/>
    </row>
    <row r="32" spans="1:15" ht="15.75" x14ac:dyDescent="0.25">
      <c r="A32" s="20">
        <v>4</v>
      </c>
      <c r="B32" s="22" t="s">
        <v>97</v>
      </c>
      <c r="C32" s="1" t="s">
        <v>96</v>
      </c>
      <c r="D32" s="64" t="s">
        <v>114</v>
      </c>
      <c r="E32" s="65"/>
      <c r="F32" s="65"/>
      <c r="G32" s="65"/>
      <c r="H32" s="65"/>
      <c r="I32" s="65"/>
      <c r="J32" s="65"/>
      <c r="K32" s="65"/>
      <c r="L32" s="66"/>
    </row>
    <row r="34" spans="10:10" x14ac:dyDescent="0.25">
      <c r="J34" s="18"/>
    </row>
  </sheetData>
  <mergeCells count="19">
    <mergeCell ref="A25:L25"/>
    <mergeCell ref="D27:L27"/>
    <mergeCell ref="H29:L29"/>
    <mergeCell ref="C30:L30"/>
    <mergeCell ref="D31:L31"/>
    <mergeCell ref="D32:L32"/>
    <mergeCell ref="K11:L11"/>
    <mergeCell ref="A18:D18"/>
    <mergeCell ref="A19:I19"/>
    <mergeCell ref="A20:I20"/>
    <mergeCell ref="A22:I22"/>
    <mergeCell ref="A24:L24"/>
    <mergeCell ref="A21:I21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58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>
        <v>35000</v>
      </c>
      <c r="G13" s="3"/>
      <c r="H13" s="3">
        <v>35000</v>
      </c>
      <c r="I13" s="10"/>
      <c r="J13" s="24">
        <f>SUM(H13:I13)</f>
        <v>35000</v>
      </c>
      <c r="K13" s="16" t="s">
        <v>61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105000</v>
      </c>
      <c r="G14" s="3">
        <v>38500</v>
      </c>
      <c r="H14" s="3"/>
      <c r="I14" s="3"/>
      <c r="J14" s="24">
        <f t="shared" ref="J14:J18" si="0">SUM(H14:I14)</f>
        <v>0</v>
      </c>
      <c r="K14" s="16"/>
      <c r="L14" s="19"/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176000</v>
      </c>
      <c r="G15" s="3">
        <v>16000</v>
      </c>
      <c r="H15" s="3"/>
      <c r="I15" s="3"/>
      <c r="J15" s="24">
        <f t="shared" si="0"/>
        <v>0</v>
      </c>
      <c r="K15" s="16"/>
      <c r="L15" s="19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f t="shared" si="0"/>
        <v>40000</v>
      </c>
      <c r="K16" s="16" t="s">
        <v>60</v>
      </c>
      <c r="L16" s="19" t="s">
        <v>52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282000</v>
      </c>
      <c r="G17" s="10">
        <v>37000</v>
      </c>
      <c r="H17" s="10">
        <v>35000</v>
      </c>
      <c r="I17" s="10">
        <v>35000</v>
      </c>
      <c r="J17" s="24">
        <f t="shared" si="0"/>
        <v>70000</v>
      </c>
      <c r="K17" s="16" t="s">
        <v>59</v>
      </c>
      <c r="L17" s="19" t="s">
        <v>35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I18" si="1">SUM(F13:F17)</f>
        <v>598000</v>
      </c>
      <c r="G18" s="21">
        <f t="shared" si="1"/>
        <v>91500</v>
      </c>
      <c r="H18" s="21">
        <f t="shared" si="1"/>
        <v>110000</v>
      </c>
      <c r="I18" s="21">
        <f t="shared" si="1"/>
        <v>35000</v>
      </c>
      <c r="J18" s="34">
        <f t="shared" si="0"/>
        <v>145000</v>
      </c>
      <c r="K18" s="16" t="s">
        <v>62</v>
      </c>
      <c r="L18" s="33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-14500</v>
      </c>
      <c r="K19" s="13"/>
      <c r="L19" s="14"/>
    </row>
    <row r="20" spans="1:15" ht="20.25" customHeight="1" x14ac:dyDescent="0.25">
      <c r="A20" s="50" t="s">
        <v>27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130500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18.75" customHeight="1" x14ac:dyDescent="0.25">
      <c r="A24" s="20">
        <v>3</v>
      </c>
      <c r="B24" s="22" t="s">
        <v>23</v>
      </c>
      <c r="C24" s="1" t="s">
        <v>21</v>
      </c>
      <c r="D24" s="28" t="s">
        <v>38</v>
      </c>
      <c r="E24" s="10">
        <v>548900</v>
      </c>
      <c r="F24" s="7">
        <v>128900</v>
      </c>
      <c r="G24" s="29" t="s">
        <v>41</v>
      </c>
      <c r="H24" s="30"/>
      <c r="I24" s="30"/>
      <c r="J24" s="30"/>
      <c r="K24" s="30"/>
      <c r="L24" s="30"/>
    </row>
    <row r="25" spans="1:15" ht="5.25" customHeight="1" x14ac:dyDescent="0.25">
      <c r="F25" s="18"/>
      <c r="G25" s="18"/>
      <c r="H25" s="18"/>
    </row>
    <row r="26" spans="1:15" ht="18.75" customHeight="1" x14ac:dyDescent="0.25">
      <c r="A26" s="20">
        <v>3</v>
      </c>
      <c r="B26" s="22" t="s">
        <v>42</v>
      </c>
      <c r="C26" s="1" t="s">
        <v>21</v>
      </c>
      <c r="D26" s="28" t="s">
        <v>43</v>
      </c>
      <c r="E26" s="40" t="s">
        <v>44</v>
      </c>
      <c r="F26" s="41"/>
      <c r="G26" s="41"/>
      <c r="H26" s="41"/>
      <c r="I26" s="41"/>
      <c r="J26" s="41"/>
      <c r="K26" s="41"/>
      <c r="L26" s="42"/>
    </row>
    <row r="27" spans="1:15" x14ac:dyDescent="0.25">
      <c r="A27" s="43" t="s">
        <v>50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5" ht="5.25" customHeight="1" x14ac:dyDescent="0.25"/>
    <row r="29" spans="1:15" ht="18.75" customHeight="1" x14ac:dyDescent="0.25">
      <c r="A29" s="20">
        <v>3</v>
      </c>
      <c r="B29" s="22" t="s">
        <v>47</v>
      </c>
      <c r="C29" s="1" t="s">
        <v>46</v>
      </c>
      <c r="D29" s="44" t="s">
        <v>48</v>
      </c>
      <c r="E29" s="45"/>
      <c r="F29" s="45"/>
      <c r="G29" s="45"/>
      <c r="H29" s="45"/>
      <c r="I29" s="45"/>
      <c r="J29" s="45"/>
      <c r="K29" s="45"/>
      <c r="L29" s="46"/>
    </row>
  </sheetData>
  <mergeCells count="15">
    <mergeCell ref="A10:L10"/>
    <mergeCell ref="A4:L4"/>
    <mergeCell ref="C6:I6"/>
    <mergeCell ref="J6:K6"/>
    <mergeCell ref="F7:L7"/>
    <mergeCell ref="A9:L9"/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workbookViewId="0">
      <selection activeCell="I18" sqref="I18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63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>
        <v>35000</v>
      </c>
      <c r="G13" s="3"/>
      <c r="H13" s="3">
        <v>35000</v>
      </c>
      <c r="I13" s="10">
        <v>35000</v>
      </c>
      <c r="J13" s="24">
        <f>H13+I13</f>
        <v>70000</v>
      </c>
      <c r="K13" s="16" t="s">
        <v>67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143500</v>
      </c>
      <c r="G14" s="3">
        <v>42000</v>
      </c>
      <c r="H14" s="3"/>
      <c r="I14" s="3">
        <v>50000</v>
      </c>
      <c r="J14" s="24">
        <f>H14+I14</f>
        <v>50000</v>
      </c>
      <c r="K14" s="16"/>
      <c r="L14" s="19" t="s">
        <v>64</v>
      </c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220000</v>
      </c>
      <c r="G15" s="3">
        <v>20000</v>
      </c>
      <c r="H15" s="3"/>
      <c r="I15" s="3"/>
      <c r="J15" s="24">
        <f t="shared" ref="J15:J17" si="0">H15+I15</f>
        <v>0</v>
      </c>
      <c r="K15" s="16"/>
      <c r="L15" s="19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f t="shared" si="0"/>
        <v>40000</v>
      </c>
      <c r="K16" s="16" t="s">
        <v>66</v>
      </c>
      <c r="L16" s="19" t="s">
        <v>52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247000</v>
      </c>
      <c r="G17" s="10">
        <v>37000</v>
      </c>
      <c r="H17" s="10"/>
      <c r="I17" s="10">
        <v>35000</v>
      </c>
      <c r="J17" s="24">
        <f t="shared" si="0"/>
        <v>35000</v>
      </c>
      <c r="K17" s="16"/>
      <c r="L17" s="19" t="s">
        <v>65</v>
      </c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G18" si="1">SUM(F13:F17)</f>
        <v>645500</v>
      </c>
      <c r="G18" s="21">
        <f t="shared" si="1"/>
        <v>99000</v>
      </c>
      <c r="H18" s="17">
        <f>SUM(H13:H17)</f>
        <v>75000</v>
      </c>
      <c r="I18" s="21">
        <f t="shared" ref="I18:J18" si="2">SUM(I13:I17)</f>
        <v>120000</v>
      </c>
      <c r="J18" s="17">
        <f t="shared" si="2"/>
        <v>195000</v>
      </c>
      <c r="K18" s="16" t="s">
        <v>68</v>
      </c>
      <c r="L18" s="33"/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-19500</v>
      </c>
      <c r="K19" s="13"/>
      <c r="L19" s="14"/>
    </row>
    <row r="20" spans="1:15" ht="20.25" customHeight="1" x14ac:dyDescent="0.25">
      <c r="A20" s="50" t="s">
        <v>27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175500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18.75" customHeight="1" x14ac:dyDescent="0.25">
      <c r="A24" s="20">
        <v>3</v>
      </c>
      <c r="B24" s="22" t="s">
        <v>23</v>
      </c>
      <c r="C24" s="1" t="s">
        <v>21</v>
      </c>
      <c r="D24" s="28" t="s">
        <v>38</v>
      </c>
      <c r="E24" s="10">
        <v>548900</v>
      </c>
      <c r="F24" s="7">
        <v>128900</v>
      </c>
      <c r="G24" s="29" t="s">
        <v>41</v>
      </c>
      <c r="H24" s="30"/>
      <c r="I24" s="30"/>
      <c r="J24" s="30"/>
      <c r="K24" s="30"/>
      <c r="L24" s="30"/>
    </row>
    <row r="25" spans="1:15" ht="5.25" customHeight="1" x14ac:dyDescent="0.25">
      <c r="F25" s="18"/>
      <c r="G25" s="18"/>
      <c r="H25" s="18"/>
    </row>
    <row r="26" spans="1:15" ht="18.75" customHeight="1" x14ac:dyDescent="0.25">
      <c r="A26" s="20">
        <v>3</v>
      </c>
      <c r="B26" s="22" t="s">
        <v>42</v>
      </c>
      <c r="C26" s="1" t="s">
        <v>21</v>
      </c>
      <c r="D26" s="28" t="s">
        <v>43</v>
      </c>
      <c r="E26" s="40" t="s">
        <v>44</v>
      </c>
      <c r="F26" s="41"/>
      <c r="G26" s="41"/>
      <c r="H26" s="41"/>
      <c r="I26" s="41"/>
      <c r="J26" s="41"/>
      <c r="K26" s="41"/>
      <c r="L26" s="42"/>
    </row>
    <row r="27" spans="1:15" x14ac:dyDescent="0.25">
      <c r="A27" s="43" t="s">
        <v>50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5" ht="5.25" customHeight="1" x14ac:dyDescent="0.25"/>
    <row r="29" spans="1:15" ht="18.75" customHeight="1" x14ac:dyDescent="0.25">
      <c r="A29" s="20">
        <v>3</v>
      </c>
      <c r="B29" s="22" t="s">
        <v>47</v>
      </c>
      <c r="C29" s="1" t="s">
        <v>46</v>
      </c>
      <c r="D29" s="44" t="s">
        <v>48</v>
      </c>
      <c r="E29" s="45"/>
      <c r="F29" s="45"/>
      <c r="G29" s="45"/>
      <c r="H29" s="45"/>
      <c r="I29" s="45"/>
      <c r="J29" s="45"/>
      <c r="K29" s="45"/>
      <c r="L29" s="46"/>
    </row>
  </sheetData>
  <mergeCells count="15">
    <mergeCell ref="A10:L10"/>
    <mergeCell ref="A4:L4"/>
    <mergeCell ref="C6:I6"/>
    <mergeCell ref="J6:K6"/>
    <mergeCell ref="F7:L7"/>
    <mergeCell ref="A9:L9"/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K33" sqref="K33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69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">
        <v>35000</v>
      </c>
      <c r="I13" s="10"/>
      <c r="J13" s="24">
        <f>SUM(H13:I13)</f>
        <v>35000</v>
      </c>
      <c r="K13" s="16" t="s">
        <v>71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128500</v>
      </c>
      <c r="G14" s="3">
        <v>42000</v>
      </c>
      <c r="H14" s="3"/>
      <c r="I14" s="3"/>
      <c r="J14" s="24">
        <f t="shared" ref="J14:J17" si="0">SUM(H14:I14)</f>
        <v>0</v>
      </c>
      <c r="K14" s="16"/>
      <c r="L14" s="19"/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264000</v>
      </c>
      <c r="G15" s="3">
        <v>24000</v>
      </c>
      <c r="H15" s="3"/>
      <c r="I15" s="3"/>
      <c r="J15" s="24">
        <f t="shared" si="0"/>
        <v>0</v>
      </c>
      <c r="K15" s="16"/>
      <c r="L15" s="19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f t="shared" si="0"/>
        <v>40000</v>
      </c>
      <c r="K16" s="16" t="s">
        <v>70</v>
      </c>
      <c r="L16" s="19" t="s">
        <v>35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247000</v>
      </c>
      <c r="G17" s="10">
        <v>37000</v>
      </c>
      <c r="H17" s="10"/>
      <c r="I17" s="10"/>
      <c r="J17" s="24">
        <f t="shared" si="0"/>
        <v>0</v>
      </c>
      <c r="K17" s="16"/>
      <c r="L17" s="19"/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J18" si="1">SUM(F13:F17)</f>
        <v>639500</v>
      </c>
      <c r="G18" s="21">
        <f t="shared" si="1"/>
        <v>103000</v>
      </c>
      <c r="H18" s="25">
        <f t="shared" si="1"/>
        <v>75000</v>
      </c>
      <c r="I18" s="25">
        <f t="shared" si="1"/>
        <v>0</v>
      </c>
      <c r="J18" s="25">
        <f t="shared" si="1"/>
        <v>75000</v>
      </c>
      <c r="K18" s="16" t="s">
        <v>72</v>
      </c>
      <c r="L18" s="33"/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-7500</v>
      </c>
      <c r="K19" s="13"/>
      <c r="L19" s="14"/>
    </row>
    <row r="20" spans="1:15" ht="20.25" customHeight="1" x14ac:dyDescent="0.25">
      <c r="A20" s="50" t="s">
        <v>27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67500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18.75" customHeight="1" x14ac:dyDescent="0.25">
      <c r="A24" s="20">
        <v>3</v>
      </c>
      <c r="B24" s="22" t="s">
        <v>23</v>
      </c>
      <c r="C24" s="1" t="s">
        <v>21</v>
      </c>
      <c r="D24" s="28" t="s">
        <v>38</v>
      </c>
      <c r="E24" s="10">
        <v>548900</v>
      </c>
      <c r="F24" s="7">
        <v>128900</v>
      </c>
      <c r="G24" s="29" t="s">
        <v>41</v>
      </c>
      <c r="H24" s="30"/>
      <c r="I24" s="30"/>
      <c r="J24" s="30"/>
      <c r="K24" s="30"/>
      <c r="L24" s="30"/>
    </row>
    <row r="25" spans="1:15" ht="5.25" customHeight="1" x14ac:dyDescent="0.25">
      <c r="F25" s="18"/>
      <c r="G25" s="18"/>
      <c r="H25" s="18"/>
    </row>
    <row r="26" spans="1:15" ht="18.75" customHeight="1" x14ac:dyDescent="0.25">
      <c r="A26" s="20">
        <v>3</v>
      </c>
      <c r="B26" s="22" t="s">
        <v>42</v>
      </c>
      <c r="C26" s="1" t="s">
        <v>21</v>
      </c>
      <c r="D26" s="28" t="s">
        <v>43</v>
      </c>
      <c r="E26" s="40" t="s">
        <v>44</v>
      </c>
      <c r="F26" s="41"/>
      <c r="G26" s="41"/>
      <c r="H26" s="41"/>
      <c r="I26" s="41"/>
      <c r="J26" s="41"/>
      <c r="K26" s="41"/>
      <c r="L26" s="42"/>
    </row>
    <row r="27" spans="1:15" x14ac:dyDescent="0.25">
      <c r="A27" s="43" t="s">
        <v>50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5" ht="5.25" customHeight="1" x14ac:dyDescent="0.25"/>
    <row r="29" spans="1:15" ht="18.75" customHeight="1" x14ac:dyDescent="0.25">
      <c r="A29" s="20">
        <v>3</v>
      </c>
      <c r="B29" s="22" t="s">
        <v>47</v>
      </c>
      <c r="C29" s="1" t="s">
        <v>46</v>
      </c>
      <c r="D29" s="44" t="s">
        <v>48</v>
      </c>
      <c r="E29" s="45"/>
      <c r="F29" s="45"/>
      <c r="G29" s="45"/>
      <c r="H29" s="45"/>
      <c r="I29" s="45"/>
      <c r="J29" s="45"/>
      <c r="K29" s="45"/>
      <c r="L29" s="46"/>
    </row>
  </sheetData>
  <mergeCells count="15">
    <mergeCell ref="A10:L10"/>
    <mergeCell ref="A4:L4"/>
    <mergeCell ref="C6:I6"/>
    <mergeCell ref="J6:K6"/>
    <mergeCell ref="F7:L7"/>
    <mergeCell ref="A9:L9"/>
    <mergeCell ref="E26:L26"/>
    <mergeCell ref="A27:L27"/>
    <mergeCell ref="D29:L29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73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">
        <v>35000</v>
      </c>
      <c r="I13" s="3"/>
      <c r="J13" s="24">
        <f>SUM(H13:I13)</f>
        <v>35000</v>
      </c>
      <c r="K13" s="16" t="s">
        <v>77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167000</v>
      </c>
      <c r="G14" s="3">
        <v>45500</v>
      </c>
      <c r="H14" s="3">
        <v>35000</v>
      </c>
      <c r="I14" s="3">
        <v>35000</v>
      </c>
      <c r="J14" s="24">
        <v>70000</v>
      </c>
      <c r="K14" s="16" t="s">
        <v>74</v>
      </c>
      <c r="L14" s="35" t="s">
        <v>35</v>
      </c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308000</v>
      </c>
      <c r="G15" s="3">
        <v>28000</v>
      </c>
      <c r="H15" s="3"/>
      <c r="I15" s="3"/>
      <c r="J15" s="24"/>
      <c r="K15" s="16"/>
      <c r="L15" s="35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v>40000</v>
      </c>
      <c r="K16" s="16" t="s">
        <v>75</v>
      </c>
      <c r="L16" s="35" t="s">
        <v>52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285500</v>
      </c>
      <c r="G17" s="10">
        <v>40500</v>
      </c>
      <c r="H17" s="10"/>
      <c r="I17" s="10"/>
      <c r="J17" s="24"/>
      <c r="K17" s="16"/>
      <c r="L17" s="35"/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G18" si="0">SUM(F13:F17)</f>
        <v>760500</v>
      </c>
      <c r="G18" s="21">
        <f t="shared" si="0"/>
        <v>114000</v>
      </c>
      <c r="H18" s="25">
        <f>SUM(H13:H17)</f>
        <v>110000</v>
      </c>
      <c r="I18" s="17">
        <f>SUM(I13:I17)</f>
        <v>35000</v>
      </c>
      <c r="J18" s="25">
        <f>SUM(J13:J17)</f>
        <v>145000</v>
      </c>
      <c r="K18" s="16" t="s">
        <v>78</v>
      </c>
      <c r="L18" s="33" t="s">
        <v>32</v>
      </c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-14500</v>
      </c>
      <c r="K19" s="13"/>
      <c r="L19" s="14"/>
    </row>
    <row r="20" spans="1:15" ht="20.25" customHeight="1" x14ac:dyDescent="0.25">
      <c r="A20" s="50" t="s">
        <v>76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130500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5.25" customHeight="1" x14ac:dyDescent="0.25"/>
    <row r="25" spans="1:15" ht="18.75" customHeight="1" x14ac:dyDescent="0.25">
      <c r="A25" s="20">
        <v>3</v>
      </c>
      <c r="B25" s="22" t="s">
        <v>47</v>
      </c>
      <c r="C25" s="1" t="s">
        <v>46</v>
      </c>
      <c r="D25" s="44" t="s">
        <v>48</v>
      </c>
      <c r="E25" s="45"/>
      <c r="F25" s="45"/>
      <c r="G25" s="45"/>
      <c r="H25" s="45"/>
      <c r="I25" s="45"/>
      <c r="J25" s="45"/>
      <c r="K25" s="45"/>
      <c r="L25" s="46"/>
    </row>
    <row r="28" spans="1:15" x14ac:dyDescent="0.25">
      <c r="J28" s="18"/>
    </row>
  </sheetData>
  <mergeCells count="13">
    <mergeCell ref="A10:L10"/>
    <mergeCell ref="A4:L4"/>
    <mergeCell ref="C6:I6"/>
    <mergeCell ref="J6:K6"/>
    <mergeCell ref="F7:L7"/>
    <mergeCell ref="A9:L9"/>
    <mergeCell ref="D25:L25"/>
    <mergeCell ref="K11:L11"/>
    <mergeCell ref="A18:D18"/>
    <mergeCell ref="A19:I19"/>
    <mergeCell ref="A20:I20"/>
    <mergeCell ref="A22:L22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79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">
        <v>35000</v>
      </c>
      <c r="I13" s="3"/>
      <c r="J13" s="24">
        <f>SUM(H13:I13)</f>
        <v>35000</v>
      </c>
      <c r="K13" s="16" t="s">
        <v>81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132000</v>
      </c>
      <c r="G14" s="3">
        <v>45500</v>
      </c>
      <c r="H14" s="3"/>
      <c r="I14" s="3"/>
      <c r="J14" s="24">
        <f t="shared" ref="J14:J17" si="0">SUM(H14:I14)</f>
        <v>0</v>
      </c>
      <c r="K14" s="16"/>
      <c r="L14" s="35"/>
      <c r="M14" s="18"/>
    </row>
    <row r="15" spans="1:15" ht="18.75" x14ac:dyDescent="0.25">
      <c r="A15" s="20">
        <v>3</v>
      </c>
      <c r="B15" s="22" t="s">
        <v>47</v>
      </c>
      <c r="C15" s="1" t="s">
        <v>46</v>
      </c>
      <c r="D15" s="27" t="s">
        <v>49</v>
      </c>
      <c r="E15" s="10">
        <v>40000</v>
      </c>
      <c r="F15" s="3">
        <v>352000</v>
      </c>
      <c r="G15" s="3">
        <v>32000</v>
      </c>
      <c r="H15" s="3"/>
      <c r="I15" s="3"/>
      <c r="J15" s="24">
        <f t="shared" si="0"/>
        <v>0</v>
      </c>
      <c r="K15" s="16"/>
      <c r="L15" s="35"/>
      <c r="M15" s="18"/>
    </row>
    <row r="16" spans="1:15" ht="18" customHeight="1" x14ac:dyDescent="0.25">
      <c r="A16" s="20">
        <v>4</v>
      </c>
      <c r="B16" s="22" t="s">
        <v>45</v>
      </c>
      <c r="C16" s="1" t="s">
        <v>21</v>
      </c>
      <c r="D16" s="28" t="s">
        <v>43</v>
      </c>
      <c r="E16" s="10">
        <v>40000</v>
      </c>
      <c r="F16" s="10"/>
      <c r="G16" s="7"/>
      <c r="H16" s="3">
        <v>40000</v>
      </c>
      <c r="I16" s="10"/>
      <c r="J16" s="24">
        <f t="shared" si="0"/>
        <v>40000</v>
      </c>
      <c r="K16" s="16" t="s">
        <v>80</v>
      </c>
      <c r="L16" s="35" t="s">
        <v>52</v>
      </c>
      <c r="M16" s="18"/>
      <c r="N16" s="18"/>
    </row>
    <row r="17" spans="1:15" ht="18" customHeight="1" x14ac:dyDescent="0.25">
      <c r="A17" s="20">
        <v>5</v>
      </c>
      <c r="B17" s="22" t="s">
        <v>24</v>
      </c>
      <c r="C17" s="1" t="s">
        <v>20</v>
      </c>
      <c r="D17" s="27" t="s">
        <v>36</v>
      </c>
      <c r="E17" s="10">
        <v>35000</v>
      </c>
      <c r="F17" s="10">
        <v>285500</v>
      </c>
      <c r="G17" s="10">
        <v>44000</v>
      </c>
      <c r="H17" s="10"/>
      <c r="I17" s="10"/>
      <c r="J17" s="24">
        <f t="shared" si="0"/>
        <v>0</v>
      </c>
      <c r="K17" s="16"/>
      <c r="L17" s="35"/>
      <c r="M17" s="18"/>
      <c r="O17" s="18"/>
    </row>
    <row r="18" spans="1:15" ht="20.25" customHeight="1" x14ac:dyDescent="0.25">
      <c r="A18" s="48" t="s">
        <v>6</v>
      </c>
      <c r="B18" s="48"/>
      <c r="C18" s="48"/>
      <c r="D18" s="48"/>
      <c r="E18" s="17">
        <f>SUM(E13:E17)</f>
        <v>185000</v>
      </c>
      <c r="F18" s="17">
        <f t="shared" ref="F18:J18" si="1">SUM(F13:F17)</f>
        <v>769500</v>
      </c>
      <c r="G18" s="21">
        <f t="shared" si="1"/>
        <v>121500</v>
      </c>
      <c r="H18" s="25">
        <f t="shared" si="1"/>
        <v>75000</v>
      </c>
      <c r="I18" s="21">
        <f t="shared" si="1"/>
        <v>0</v>
      </c>
      <c r="J18" s="25">
        <f t="shared" si="1"/>
        <v>75000</v>
      </c>
      <c r="K18" s="16" t="s">
        <v>82</v>
      </c>
      <c r="L18" s="33" t="s">
        <v>32</v>
      </c>
      <c r="M18" s="18"/>
      <c r="N18" s="18"/>
    </row>
    <row r="19" spans="1:15" ht="20.25" customHeight="1" x14ac:dyDescent="0.25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26">
        <f>-J18*0.1</f>
        <v>-7500</v>
      </c>
      <c r="K19" s="13"/>
      <c r="L19" s="14"/>
    </row>
    <row r="20" spans="1:15" ht="20.25" customHeight="1" x14ac:dyDescent="0.25">
      <c r="A20" s="50" t="s">
        <v>76</v>
      </c>
      <c r="B20" s="51"/>
      <c r="C20" s="51"/>
      <c r="D20" s="51"/>
      <c r="E20" s="51"/>
      <c r="F20" s="51"/>
      <c r="G20" s="51"/>
      <c r="H20" s="51"/>
      <c r="I20" s="52"/>
      <c r="J20" s="25">
        <f>SUM(J18:J19)</f>
        <v>67500</v>
      </c>
      <c r="K20" s="13"/>
      <c r="L20" s="14"/>
      <c r="M20" s="18"/>
      <c r="N20" s="18"/>
    </row>
    <row r="21" spans="1:15" ht="7.5" customHeight="1" x14ac:dyDescent="0.25">
      <c r="A21" s="11"/>
      <c r="B21" s="11"/>
      <c r="C21" s="11"/>
      <c r="D21" s="11"/>
      <c r="E21" s="15"/>
      <c r="F21" s="15"/>
      <c r="G21" s="15"/>
      <c r="H21" s="15"/>
      <c r="I21" s="15"/>
      <c r="J21" s="15"/>
      <c r="K21" s="13"/>
      <c r="L21" s="14"/>
      <c r="M21" s="18"/>
    </row>
    <row r="22" spans="1:15" ht="15" customHeight="1" x14ac:dyDescent="0.25">
      <c r="A22" s="53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 ht="10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5" ht="5.25" customHeight="1" x14ac:dyDescent="0.25"/>
    <row r="25" spans="1:15" ht="18.75" customHeight="1" x14ac:dyDescent="0.25">
      <c r="A25" s="20">
        <v>3</v>
      </c>
      <c r="B25" s="22" t="s">
        <v>47</v>
      </c>
      <c r="C25" s="1" t="s">
        <v>46</v>
      </c>
      <c r="D25" s="44" t="s">
        <v>48</v>
      </c>
      <c r="E25" s="45"/>
      <c r="F25" s="45"/>
      <c r="G25" s="45"/>
      <c r="H25" s="45"/>
      <c r="I25" s="45"/>
      <c r="J25" s="45"/>
      <c r="K25" s="45"/>
      <c r="L25" s="46"/>
    </row>
    <row r="28" spans="1:15" x14ac:dyDescent="0.25">
      <c r="J28" s="18"/>
    </row>
  </sheetData>
  <mergeCells count="13">
    <mergeCell ref="D25:L25"/>
    <mergeCell ref="K11:L11"/>
    <mergeCell ref="A18:D18"/>
    <mergeCell ref="A19:I19"/>
    <mergeCell ref="A20:I20"/>
    <mergeCell ref="A22:L22"/>
    <mergeCell ref="A23:L23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83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">
        <v>35000</v>
      </c>
      <c r="I13" s="3"/>
      <c r="J13" s="24">
        <f>SUM(H13:I13)</f>
        <v>35000</v>
      </c>
      <c r="K13" s="16" t="s">
        <v>86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170500</v>
      </c>
      <c r="G14" s="3">
        <v>49000</v>
      </c>
      <c r="H14" s="3"/>
      <c r="I14" s="3"/>
      <c r="J14" s="24">
        <f t="shared" ref="J14:J16" si="0">SUM(H14:I14)</f>
        <v>0</v>
      </c>
      <c r="K14" s="16"/>
      <c r="L14" s="35"/>
      <c r="M14" s="18"/>
    </row>
    <row r="15" spans="1:15" ht="18" customHeight="1" x14ac:dyDescent="0.25">
      <c r="A15" s="20">
        <v>3</v>
      </c>
      <c r="B15" s="22" t="s">
        <v>45</v>
      </c>
      <c r="C15" s="1" t="s">
        <v>21</v>
      </c>
      <c r="D15" s="28" t="s">
        <v>43</v>
      </c>
      <c r="E15" s="10">
        <v>40000</v>
      </c>
      <c r="F15" s="10"/>
      <c r="G15" s="7"/>
      <c r="H15" s="3">
        <v>40000</v>
      </c>
      <c r="I15" s="10"/>
      <c r="J15" s="24">
        <f t="shared" si="0"/>
        <v>40000</v>
      </c>
      <c r="K15" s="16" t="s">
        <v>84</v>
      </c>
      <c r="L15" s="35" t="s">
        <v>35</v>
      </c>
      <c r="M15" s="18"/>
      <c r="N15" s="18"/>
    </row>
    <row r="16" spans="1:15" ht="18" customHeight="1" x14ac:dyDescent="0.25">
      <c r="A16" s="20">
        <v>4</v>
      </c>
      <c r="B16" s="22" t="s">
        <v>24</v>
      </c>
      <c r="C16" s="1" t="s">
        <v>20</v>
      </c>
      <c r="D16" s="27" t="s">
        <v>36</v>
      </c>
      <c r="E16" s="10">
        <v>35000</v>
      </c>
      <c r="F16" s="10">
        <v>324000</v>
      </c>
      <c r="G16" s="10">
        <v>47500</v>
      </c>
      <c r="H16" s="10"/>
      <c r="I16" s="10"/>
      <c r="J16" s="24">
        <f t="shared" si="0"/>
        <v>0</v>
      </c>
      <c r="K16" s="16"/>
      <c r="L16" s="35"/>
      <c r="M16" s="18"/>
      <c r="O16" s="18"/>
    </row>
    <row r="17" spans="1:14" ht="20.25" customHeight="1" x14ac:dyDescent="0.25">
      <c r="A17" s="48" t="s">
        <v>6</v>
      </c>
      <c r="B17" s="48"/>
      <c r="C17" s="48"/>
      <c r="D17" s="48"/>
      <c r="E17" s="17">
        <f>SUM(E13:E16)</f>
        <v>145000</v>
      </c>
      <c r="F17" s="17">
        <f t="shared" ref="F17:J17" si="1">SUM(F13:F16)</f>
        <v>494500</v>
      </c>
      <c r="G17" s="21">
        <f t="shared" si="1"/>
        <v>96500</v>
      </c>
      <c r="H17" s="25">
        <f t="shared" si="1"/>
        <v>75000</v>
      </c>
      <c r="I17" s="25">
        <f t="shared" si="1"/>
        <v>0</v>
      </c>
      <c r="J17" s="25">
        <f t="shared" si="1"/>
        <v>75000</v>
      </c>
      <c r="K17" s="16" t="s">
        <v>85</v>
      </c>
      <c r="L17" s="33"/>
      <c r="M17" s="18"/>
      <c r="N17" s="18"/>
    </row>
    <row r="18" spans="1:14" ht="20.25" customHeight="1" x14ac:dyDescent="0.25">
      <c r="A18" s="49" t="s">
        <v>26</v>
      </c>
      <c r="B18" s="49"/>
      <c r="C18" s="49"/>
      <c r="D18" s="49"/>
      <c r="E18" s="49"/>
      <c r="F18" s="49"/>
      <c r="G18" s="49"/>
      <c r="H18" s="49"/>
      <c r="I18" s="49"/>
      <c r="J18" s="26">
        <f>-J17*0.1</f>
        <v>-7500</v>
      </c>
      <c r="K18" s="13"/>
      <c r="L18" s="14"/>
    </row>
    <row r="19" spans="1:14" ht="20.25" customHeight="1" x14ac:dyDescent="0.25">
      <c r="A19" s="50" t="s">
        <v>76</v>
      </c>
      <c r="B19" s="51"/>
      <c r="C19" s="51"/>
      <c r="D19" s="51"/>
      <c r="E19" s="51"/>
      <c r="F19" s="51"/>
      <c r="G19" s="51"/>
      <c r="H19" s="51"/>
      <c r="I19" s="52"/>
      <c r="J19" s="25">
        <f>SUM(J17:J18)</f>
        <v>67500</v>
      </c>
      <c r="K19" s="13"/>
      <c r="L19" s="14"/>
      <c r="M19" s="18"/>
      <c r="N19" s="18"/>
    </row>
    <row r="20" spans="1:14" ht="7.5" customHeight="1" x14ac:dyDescent="0.25">
      <c r="A20" s="11"/>
      <c r="B20" s="11"/>
      <c r="C20" s="11"/>
      <c r="D20" s="11"/>
      <c r="E20" s="15"/>
      <c r="F20" s="15"/>
      <c r="G20" s="15"/>
      <c r="H20" s="15"/>
      <c r="I20" s="15"/>
      <c r="J20" s="15"/>
      <c r="K20" s="13"/>
      <c r="L20" s="14"/>
      <c r="M20" s="18"/>
    </row>
    <row r="21" spans="1:14" ht="15" customHeight="1" x14ac:dyDescent="0.25">
      <c r="A21" s="53" t="s">
        <v>29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4" ht="10.5" customHeight="1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4" ht="5.25" customHeight="1" x14ac:dyDescent="0.25"/>
    <row r="24" spans="1:14" ht="18.75" customHeight="1" x14ac:dyDescent="0.25">
      <c r="A24" s="20">
        <v>3</v>
      </c>
      <c r="B24" s="22" t="s">
        <v>47</v>
      </c>
      <c r="C24" s="1" t="s">
        <v>46</v>
      </c>
      <c r="D24" s="44" t="s">
        <v>48</v>
      </c>
      <c r="E24" s="45"/>
      <c r="F24" s="45"/>
      <c r="G24" s="45"/>
      <c r="H24" s="45"/>
      <c r="I24" s="45"/>
      <c r="J24" s="45"/>
      <c r="K24" s="45"/>
      <c r="L24" s="46"/>
    </row>
    <row r="27" spans="1:14" x14ac:dyDescent="0.25">
      <c r="J27" s="18"/>
    </row>
  </sheetData>
  <mergeCells count="13">
    <mergeCell ref="D24:L24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>
      <selection activeCell="H12" sqref="H12:L12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87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">
        <v>35000</v>
      </c>
      <c r="I13" s="3"/>
      <c r="J13" s="24">
        <f>SUM(H13:I13)</f>
        <v>35000</v>
      </c>
      <c r="K13" s="16" t="s">
        <v>88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209000</v>
      </c>
      <c r="G14" s="3">
        <v>52500</v>
      </c>
      <c r="H14" s="3"/>
      <c r="I14" s="3"/>
      <c r="J14" s="24"/>
      <c r="K14" s="16"/>
      <c r="L14" s="35"/>
      <c r="M14" s="18"/>
    </row>
    <row r="15" spans="1:15" ht="18" customHeight="1" x14ac:dyDescent="0.25">
      <c r="A15" s="20">
        <v>3</v>
      </c>
      <c r="B15" s="22" t="s">
        <v>45</v>
      </c>
      <c r="C15" s="1" t="s">
        <v>21</v>
      </c>
      <c r="D15" s="28" t="s">
        <v>43</v>
      </c>
      <c r="E15" s="10">
        <v>40000</v>
      </c>
      <c r="F15" s="10"/>
      <c r="G15" s="7"/>
      <c r="H15" s="3"/>
      <c r="I15" s="10"/>
      <c r="J15" s="24">
        <f t="shared" ref="J15:J16" si="0">SUM(H15:I15)</f>
        <v>0</v>
      </c>
      <c r="K15" s="16"/>
      <c r="L15" s="35"/>
      <c r="M15" s="18"/>
      <c r="N15" s="18"/>
    </row>
    <row r="16" spans="1:15" ht="18" customHeight="1" x14ac:dyDescent="0.25">
      <c r="A16" s="20">
        <v>4</v>
      </c>
      <c r="B16" s="22" t="s">
        <v>24</v>
      </c>
      <c r="C16" s="1" t="s">
        <v>20</v>
      </c>
      <c r="D16" s="27" t="s">
        <v>36</v>
      </c>
      <c r="E16" s="10">
        <v>35000</v>
      </c>
      <c r="F16" s="10">
        <v>362500</v>
      </c>
      <c r="G16" s="10">
        <v>51000</v>
      </c>
      <c r="H16" s="10"/>
      <c r="I16" s="10"/>
      <c r="J16" s="24">
        <f t="shared" si="0"/>
        <v>0</v>
      </c>
      <c r="K16" s="16"/>
      <c r="L16" s="35"/>
      <c r="M16" s="18"/>
      <c r="O16" s="18"/>
    </row>
    <row r="17" spans="1:14" ht="20.25" customHeight="1" x14ac:dyDescent="0.25">
      <c r="A17" s="48" t="s">
        <v>6</v>
      </c>
      <c r="B17" s="48"/>
      <c r="C17" s="48"/>
      <c r="D17" s="48"/>
      <c r="E17" s="17">
        <f>SUM(E13:E16)</f>
        <v>145000</v>
      </c>
      <c r="F17" s="17">
        <f t="shared" ref="F17:J17" si="1">SUM(F13:F16)</f>
        <v>571500</v>
      </c>
      <c r="G17" s="21">
        <f t="shared" si="1"/>
        <v>103500</v>
      </c>
      <c r="H17" s="25">
        <f t="shared" si="1"/>
        <v>35000</v>
      </c>
      <c r="I17" s="25">
        <f t="shared" si="1"/>
        <v>0</v>
      </c>
      <c r="J17" s="25">
        <f t="shared" si="1"/>
        <v>35000</v>
      </c>
      <c r="K17" s="16" t="s">
        <v>89</v>
      </c>
      <c r="L17" s="33" t="s">
        <v>32</v>
      </c>
      <c r="M17" s="18"/>
      <c r="N17" s="18"/>
    </row>
    <row r="18" spans="1:14" ht="20.25" customHeight="1" x14ac:dyDescent="0.25">
      <c r="A18" s="49" t="s">
        <v>26</v>
      </c>
      <c r="B18" s="49"/>
      <c r="C18" s="49"/>
      <c r="D18" s="49"/>
      <c r="E18" s="49"/>
      <c r="F18" s="49"/>
      <c r="G18" s="49"/>
      <c r="H18" s="49"/>
      <c r="I18" s="49"/>
      <c r="J18" s="26">
        <f>-J17*0.1</f>
        <v>-3500</v>
      </c>
      <c r="K18" s="13"/>
      <c r="L18" s="14"/>
    </row>
    <row r="19" spans="1:14" ht="20.25" customHeight="1" x14ac:dyDescent="0.25">
      <c r="A19" s="50" t="s">
        <v>76</v>
      </c>
      <c r="B19" s="51"/>
      <c r="C19" s="51"/>
      <c r="D19" s="51"/>
      <c r="E19" s="51"/>
      <c r="F19" s="51"/>
      <c r="G19" s="51"/>
      <c r="H19" s="51"/>
      <c r="I19" s="52"/>
      <c r="J19" s="25">
        <f>SUM(J17:J18)</f>
        <v>31500</v>
      </c>
      <c r="K19" s="13"/>
      <c r="L19" s="14"/>
      <c r="M19" s="18"/>
      <c r="N19" s="18"/>
    </row>
    <row r="20" spans="1:14" ht="7.5" customHeight="1" x14ac:dyDescent="0.25">
      <c r="A20" s="11"/>
      <c r="B20" s="11"/>
      <c r="C20" s="11"/>
      <c r="D20" s="11"/>
      <c r="E20" s="15"/>
      <c r="F20" s="15"/>
      <c r="G20" s="15"/>
      <c r="H20" s="15"/>
      <c r="I20" s="15"/>
      <c r="J20" s="15"/>
      <c r="K20" s="13"/>
      <c r="L20" s="14"/>
      <c r="M20" s="18"/>
    </row>
    <row r="21" spans="1:14" ht="15" customHeight="1" x14ac:dyDescent="0.25">
      <c r="A21" s="53" t="s">
        <v>29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4" ht="10.5" customHeight="1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4" ht="5.25" customHeight="1" x14ac:dyDescent="0.25"/>
    <row r="24" spans="1:14" ht="18.75" customHeight="1" x14ac:dyDescent="0.25">
      <c r="A24" s="20">
        <v>3</v>
      </c>
      <c r="B24" s="22" t="s">
        <v>47</v>
      </c>
      <c r="C24" s="1" t="s">
        <v>46</v>
      </c>
      <c r="D24" s="44" t="s">
        <v>48</v>
      </c>
      <c r="E24" s="45"/>
      <c r="F24" s="45"/>
      <c r="G24" s="45"/>
      <c r="H24" s="45"/>
      <c r="I24" s="45"/>
      <c r="J24" s="45"/>
      <c r="K24" s="45"/>
      <c r="L24" s="46"/>
    </row>
    <row r="27" spans="1:14" x14ac:dyDescent="0.25">
      <c r="J27" s="18"/>
    </row>
  </sheetData>
  <mergeCells count="13">
    <mergeCell ref="A10:L10"/>
    <mergeCell ref="A4:L4"/>
    <mergeCell ref="C6:I6"/>
    <mergeCell ref="J6:K6"/>
    <mergeCell ref="F7:L7"/>
    <mergeCell ref="A9:L9"/>
    <mergeCell ref="D24:L24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4.7109375" customWidth="1"/>
    <col min="3" max="3" width="7.5703125" customWidth="1"/>
    <col min="4" max="4" width="21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3.71093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6" t="s">
        <v>90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5" ht="6" customHeight="1" x14ac:dyDescent="0.3">
      <c r="E5" s="5"/>
      <c r="I5" s="5"/>
    </row>
    <row r="6" spans="1:15" ht="18.75" customHeight="1" x14ac:dyDescent="0.4">
      <c r="C6" s="57" t="s">
        <v>15</v>
      </c>
      <c r="D6" s="57"/>
      <c r="E6" s="57"/>
      <c r="F6" s="57"/>
      <c r="G6" s="57"/>
      <c r="H6" s="57"/>
      <c r="I6" s="57"/>
      <c r="J6" s="55" t="s">
        <v>16</v>
      </c>
      <c r="K6" s="55"/>
      <c r="L6" s="31"/>
    </row>
    <row r="7" spans="1:15" ht="18.75" x14ac:dyDescent="0.3">
      <c r="D7" s="31" t="s">
        <v>17</v>
      </c>
      <c r="E7" s="31"/>
      <c r="F7" s="58" t="s">
        <v>25</v>
      </c>
      <c r="G7" s="58"/>
      <c r="H7" s="58"/>
      <c r="I7" s="58"/>
      <c r="J7" s="58"/>
      <c r="K7" s="58"/>
      <c r="L7" s="58"/>
    </row>
    <row r="8" spans="1:15" ht="4.5" customHeight="1" x14ac:dyDescent="0.3">
      <c r="A8" s="4"/>
      <c r="D8" s="31"/>
      <c r="E8" s="31"/>
      <c r="F8" s="31"/>
      <c r="G8" s="31"/>
      <c r="H8" s="31"/>
      <c r="I8" s="31"/>
      <c r="J8" s="31"/>
      <c r="K8" s="32"/>
      <c r="L8" s="32"/>
    </row>
    <row r="9" spans="1:15" ht="18.75" customHeight="1" x14ac:dyDescent="0.3">
      <c r="A9" s="55" t="s">
        <v>30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5" ht="18.75" customHeight="1" x14ac:dyDescent="0.3">
      <c r="A10" s="55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N10" s="18"/>
    </row>
    <row r="11" spans="1:15" ht="6.75" customHeight="1" x14ac:dyDescent="0.3">
      <c r="K11" s="47"/>
      <c r="L11" s="47"/>
    </row>
    <row r="12" spans="1:15" x14ac:dyDescent="0.25">
      <c r="A12" s="6" t="s">
        <v>0</v>
      </c>
      <c r="B12" s="2" t="s">
        <v>1</v>
      </c>
      <c r="C12" s="6" t="s">
        <v>10</v>
      </c>
      <c r="D12" s="23" t="s">
        <v>9</v>
      </c>
      <c r="E12" s="2" t="s">
        <v>2</v>
      </c>
      <c r="F12" s="2" t="s">
        <v>3</v>
      </c>
      <c r="G12" s="2" t="s">
        <v>22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5" ht="18.75" x14ac:dyDescent="0.25">
      <c r="A13" s="20">
        <v>1</v>
      </c>
      <c r="B13" s="22" t="s">
        <v>34</v>
      </c>
      <c r="C13" s="1" t="s">
        <v>18</v>
      </c>
      <c r="D13" s="27" t="s">
        <v>39</v>
      </c>
      <c r="E13" s="10">
        <v>35000</v>
      </c>
      <c r="F13" s="3"/>
      <c r="G13" s="3"/>
      <c r="H13" s="36">
        <v>35000</v>
      </c>
      <c r="I13" s="3"/>
      <c r="J13" s="24">
        <f>SUM(H13:I13)</f>
        <v>35000</v>
      </c>
      <c r="K13" s="16" t="s">
        <v>92</v>
      </c>
      <c r="L13" s="19" t="s">
        <v>40</v>
      </c>
      <c r="M13" s="18"/>
      <c r="N13" s="12"/>
      <c r="O13" s="12"/>
    </row>
    <row r="14" spans="1:15" ht="18.75" x14ac:dyDescent="0.25">
      <c r="A14" s="20">
        <v>2</v>
      </c>
      <c r="B14" s="22" t="s">
        <v>28</v>
      </c>
      <c r="C14" s="1" t="s">
        <v>19</v>
      </c>
      <c r="D14" s="27" t="s">
        <v>37</v>
      </c>
      <c r="E14" s="3">
        <v>35000</v>
      </c>
      <c r="F14" s="3">
        <v>247500</v>
      </c>
      <c r="G14" s="3">
        <v>56000</v>
      </c>
      <c r="H14" s="36"/>
      <c r="I14" s="3"/>
      <c r="J14" s="24">
        <f t="shared" ref="J14:J16" si="0">SUM(H14:I14)</f>
        <v>0</v>
      </c>
      <c r="K14" s="16"/>
      <c r="L14" s="35"/>
      <c r="M14" s="18"/>
    </row>
    <row r="15" spans="1:15" ht="18" customHeight="1" x14ac:dyDescent="0.25">
      <c r="A15" s="20">
        <v>3</v>
      </c>
      <c r="B15" s="22" t="s">
        <v>45</v>
      </c>
      <c r="C15" s="1" t="s">
        <v>21</v>
      </c>
      <c r="D15" s="28" t="s">
        <v>43</v>
      </c>
      <c r="E15" s="10">
        <v>40000</v>
      </c>
      <c r="F15" s="10">
        <v>44000</v>
      </c>
      <c r="G15" s="7">
        <v>4000</v>
      </c>
      <c r="H15" s="36">
        <v>40000</v>
      </c>
      <c r="I15" s="10">
        <v>40000</v>
      </c>
      <c r="J15" s="24">
        <f t="shared" si="0"/>
        <v>80000</v>
      </c>
      <c r="K15" s="16" t="s">
        <v>91</v>
      </c>
      <c r="L15" s="35" t="s">
        <v>35</v>
      </c>
      <c r="M15" s="18"/>
      <c r="N15" s="18"/>
    </row>
    <row r="16" spans="1:15" ht="18" customHeight="1" x14ac:dyDescent="0.25">
      <c r="A16" s="20">
        <v>4</v>
      </c>
      <c r="B16" s="22" t="s">
        <v>24</v>
      </c>
      <c r="C16" s="1" t="s">
        <v>20</v>
      </c>
      <c r="D16" s="27" t="s">
        <v>36</v>
      </c>
      <c r="E16" s="10">
        <v>35000</v>
      </c>
      <c r="F16" s="10">
        <v>401000</v>
      </c>
      <c r="G16" s="10">
        <v>54500</v>
      </c>
      <c r="H16" s="24"/>
      <c r="I16" s="10"/>
      <c r="J16" s="24">
        <f t="shared" si="0"/>
        <v>0</v>
      </c>
      <c r="K16" s="16"/>
      <c r="L16" s="35"/>
      <c r="M16" s="18"/>
      <c r="O16" s="18"/>
    </row>
    <row r="17" spans="1:14" ht="20.25" customHeight="1" x14ac:dyDescent="0.25">
      <c r="A17" s="48" t="s">
        <v>6</v>
      </c>
      <c r="B17" s="48"/>
      <c r="C17" s="48"/>
      <c r="D17" s="48"/>
      <c r="E17" s="17">
        <f>SUM(E13:E16)</f>
        <v>145000</v>
      </c>
      <c r="F17" s="17">
        <f t="shared" ref="F17:J17" si="1">SUM(F13:F16)</f>
        <v>692500</v>
      </c>
      <c r="G17" s="21">
        <f t="shared" si="1"/>
        <v>114500</v>
      </c>
      <c r="H17" s="34">
        <f t="shared" si="1"/>
        <v>75000</v>
      </c>
      <c r="I17" s="10">
        <f t="shared" si="1"/>
        <v>40000</v>
      </c>
      <c r="J17" s="34">
        <f t="shared" si="1"/>
        <v>115000</v>
      </c>
      <c r="K17" s="16" t="s">
        <v>93</v>
      </c>
      <c r="L17" s="33" t="s">
        <v>32</v>
      </c>
      <c r="M17" s="18"/>
      <c r="N17" s="18"/>
    </row>
    <row r="18" spans="1:14" ht="20.25" customHeight="1" x14ac:dyDescent="0.25">
      <c r="A18" s="49" t="s">
        <v>26</v>
      </c>
      <c r="B18" s="49"/>
      <c r="C18" s="49"/>
      <c r="D18" s="49"/>
      <c r="E18" s="49"/>
      <c r="F18" s="49"/>
      <c r="G18" s="49"/>
      <c r="H18" s="49"/>
      <c r="I18" s="49"/>
      <c r="J18" s="26">
        <f>-J17*0.1</f>
        <v>-11500</v>
      </c>
      <c r="K18" s="13"/>
      <c r="L18" s="14"/>
    </row>
    <row r="19" spans="1:14" ht="20.25" customHeight="1" x14ac:dyDescent="0.25">
      <c r="A19" s="50" t="s">
        <v>76</v>
      </c>
      <c r="B19" s="51"/>
      <c r="C19" s="51"/>
      <c r="D19" s="51"/>
      <c r="E19" s="51"/>
      <c r="F19" s="51"/>
      <c r="G19" s="51"/>
      <c r="H19" s="51"/>
      <c r="I19" s="52"/>
      <c r="J19" s="25">
        <f>SUM(J17:J18)</f>
        <v>103500</v>
      </c>
      <c r="K19" s="13"/>
      <c r="L19" s="12"/>
      <c r="M19" s="18"/>
      <c r="N19" s="18"/>
    </row>
    <row r="20" spans="1:14" ht="7.5" customHeight="1" x14ac:dyDescent="0.25">
      <c r="A20" s="11"/>
      <c r="B20" s="11"/>
      <c r="C20" s="11"/>
      <c r="D20" s="11"/>
      <c r="E20" s="15"/>
      <c r="F20" s="15"/>
      <c r="G20" s="15"/>
      <c r="H20" s="15"/>
      <c r="I20" s="15"/>
      <c r="J20" s="15"/>
      <c r="K20" s="13"/>
      <c r="L20" s="14"/>
      <c r="M20" s="18"/>
    </row>
    <row r="21" spans="1:14" ht="15" customHeight="1" x14ac:dyDescent="0.25">
      <c r="A21" s="53" t="s">
        <v>29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4" ht="10.5" customHeight="1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4" ht="5.25" customHeight="1" x14ac:dyDescent="0.25"/>
    <row r="24" spans="1:14" ht="18.75" customHeight="1" x14ac:dyDescent="0.25">
      <c r="A24" s="20">
        <v>3</v>
      </c>
      <c r="B24" s="22" t="s">
        <v>47</v>
      </c>
      <c r="C24" s="1" t="s">
        <v>46</v>
      </c>
      <c r="D24" s="44" t="s">
        <v>48</v>
      </c>
      <c r="E24" s="45"/>
      <c r="F24" s="45"/>
      <c r="G24" s="45"/>
      <c r="H24" s="45"/>
      <c r="I24" s="45"/>
      <c r="J24" s="45"/>
      <c r="K24" s="45"/>
      <c r="L24" s="46"/>
    </row>
    <row r="27" spans="1:14" x14ac:dyDescent="0.25">
      <c r="J27" s="18"/>
    </row>
  </sheetData>
  <mergeCells count="13">
    <mergeCell ref="A10:L10"/>
    <mergeCell ref="A4:L4"/>
    <mergeCell ref="C6:I6"/>
    <mergeCell ref="J6:K6"/>
    <mergeCell ref="F7:L7"/>
    <mergeCell ref="A9:L9"/>
    <mergeCell ref="D24:L24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  </vt:lpstr>
      <vt:lpstr>OCTOBRE 2022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2022-11-25T11:17:10Z</cp:lastPrinted>
  <dcterms:created xsi:type="dcterms:W3CDTF">2013-02-10T07:37:00Z</dcterms:created>
  <dcterms:modified xsi:type="dcterms:W3CDTF">2022-11-25T11:18:33Z</dcterms:modified>
</cp:coreProperties>
</file>