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NT\Documents\PROPRIETAIRES\DOUMBIA ADAMA\"/>
    </mc:Choice>
  </mc:AlternateContent>
  <xr:revisionPtr revIDLastSave="0" documentId="13_ncr:1_{BFAB3B74-4827-49F0-9FE7-DA6BC6E59415}" xr6:coauthVersionLast="47" xr6:coauthVersionMax="47" xr10:uidLastSave="{00000000-0000-0000-0000-000000000000}"/>
  <bookViews>
    <workbookView xWindow="-120" yWindow="-120" windowWidth="29040" windowHeight="15990" firstSheet="19" activeTab="27" xr2:uid="{00000000-000D-0000-FFFF-FFFF00000000}"/>
  </bookViews>
  <sheets>
    <sheet name="ETAT DES CAUTIONS" sheetId="23" r:id="rId1"/>
    <sheet name="ETAT DES ARRIERES" sheetId="68" r:id="rId2"/>
    <sheet name="DECEMBRE 2020" sheetId="71" r:id="rId3"/>
    <sheet name="JANVIER 2021" sheetId="72" r:id="rId4"/>
    <sheet name="FEVRIER 2021" sheetId="73" r:id="rId5"/>
    <sheet name="FEVRIER 2021 CORRIGE" sheetId="75" r:id="rId6"/>
    <sheet name="MARS 2021" sheetId="74" r:id="rId7"/>
    <sheet name="AVRIL 2021" sheetId="76" r:id="rId8"/>
    <sheet name="MAI 2021" sheetId="77" r:id="rId9"/>
    <sheet name="JUIN 2021" sheetId="78" r:id="rId10"/>
    <sheet name="JUILLET 2021" sheetId="79" r:id="rId11"/>
    <sheet name="AOUT 2021" sheetId="80" r:id="rId12"/>
    <sheet name="SEPTEMBRE 2021" sheetId="81" r:id="rId13"/>
    <sheet name="OCTOBRE 2021" sheetId="82" r:id="rId14"/>
    <sheet name="NOVEMBRE 2021" sheetId="83" r:id="rId15"/>
    <sheet name="DECEMBRE 2021" sheetId="84" r:id="rId16"/>
    <sheet name="JANVIER 2022" sheetId="85" r:id="rId17"/>
    <sheet name="JANVIER 2022 (2)" sheetId="87" r:id="rId18"/>
    <sheet name="FEVRIER 2022" sheetId="86" r:id="rId19"/>
    <sheet name="MARS 2022" sheetId="88" r:id="rId20"/>
    <sheet name="AVRIL 2022" sheetId="89" r:id="rId21"/>
    <sheet name="MAI 2022" sheetId="91" r:id="rId22"/>
    <sheet name="JUIN 2022" sheetId="92" r:id="rId23"/>
    <sheet name="JUILLET 2022" sheetId="93" r:id="rId24"/>
    <sheet name="AOUT 2022" sheetId="94" r:id="rId25"/>
    <sheet name="SEPTEMBRE 2022" sheetId="95" r:id="rId26"/>
    <sheet name="OCTOBRE 2022" sheetId="96" r:id="rId27"/>
    <sheet name="NOVEMBRE 2022" sheetId="97" r:id="rId28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2" i="97" l="1"/>
  <c r="J20" i="97"/>
  <c r="J19" i="97"/>
  <c r="H18" i="97"/>
  <c r="I18" i="97"/>
  <c r="J18" i="97"/>
  <c r="J14" i="97"/>
  <c r="J15" i="97"/>
  <c r="J16" i="97"/>
  <c r="J17" i="97"/>
  <c r="J13" i="97"/>
  <c r="G18" i="97"/>
  <c r="F18" i="97"/>
  <c r="E18" i="97"/>
  <c r="J22" i="96"/>
  <c r="J20" i="96" l="1"/>
  <c r="J19" i="96"/>
  <c r="H18" i="96"/>
  <c r="I18" i="96"/>
  <c r="J14" i="96"/>
  <c r="J15" i="96"/>
  <c r="J16" i="96"/>
  <c r="J17" i="96"/>
  <c r="J13" i="96"/>
  <c r="J18" i="96" l="1"/>
  <c r="G18" i="96"/>
  <c r="F18" i="96"/>
  <c r="E18" i="96"/>
  <c r="H18" i="95" l="1"/>
  <c r="J14" i="95"/>
  <c r="J15" i="95"/>
  <c r="J16" i="95"/>
  <c r="J17" i="95"/>
  <c r="J13" i="95"/>
  <c r="J18" i="95" s="1"/>
  <c r="G18" i="95"/>
  <c r="F18" i="95"/>
  <c r="E18" i="95"/>
  <c r="J19" i="95" l="1"/>
  <c r="J20" i="95" s="1"/>
  <c r="J22" i="95" s="1"/>
  <c r="H18" i="94" l="1"/>
  <c r="I18" i="94"/>
  <c r="J13" i="94"/>
  <c r="J14" i="94"/>
  <c r="J15" i="94"/>
  <c r="J16" i="94"/>
  <c r="G18" i="94" l="1"/>
  <c r="F18" i="94"/>
  <c r="E18" i="94"/>
  <c r="J17" i="94"/>
  <c r="J18" i="94" s="1"/>
  <c r="J19" i="94" l="1"/>
  <c r="J20" i="94" s="1"/>
  <c r="J27" i="94" s="1"/>
  <c r="H18" i="93"/>
  <c r="I18" i="93"/>
  <c r="J14" i="93"/>
  <c r="J15" i="93"/>
  <c r="J16" i="93"/>
  <c r="J17" i="93"/>
  <c r="J13" i="93"/>
  <c r="J18" i="93" l="1"/>
  <c r="G18" i="93"/>
  <c r="F18" i="93"/>
  <c r="E18" i="93"/>
  <c r="J19" i="93" l="1"/>
  <c r="J20" i="93" s="1"/>
  <c r="J22" i="93" s="1"/>
  <c r="J14" i="92"/>
  <c r="J15" i="92"/>
  <c r="J16" i="92"/>
  <c r="J17" i="92"/>
  <c r="J13" i="92"/>
  <c r="H18" i="92"/>
  <c r="I18" i="92"/>
  <c r="J18" i="92" l="1"/>
  <c r="J19" i="92" s="1"/>
  <c r="J20" i="92" s="1"/>
  <c r="J23" i="92" s="1"/>
  <c r="G18" i="92"/>
  <c r="F18" i="92"/>
  <c r="E18" i="92"/>
  <c r="I18" i="91"/>
  <c r="H18" i="91"/>
  <c r="G18" i="91"/>
  <c r="F18" i="91"/>
  <c r="E18" i="91"/>
  <c r="J17" i="91"/>
  <c r="J16" i="91"/>
  <c r="J15" i="91"/>
  <c r="J14" i="91"/>
  <c r="J18" i="91" l="1"/>
  <c r="J19" i="91"/>
  <c r="J20" i="91" s="1"/>
  <c r="J22" i="91" s="1"/>
  <c r="J25" i="91" s="1"/>
  <c r="H18" i="89" l="1"/>
  <c r="I18" i="89"/>
  <c r="J14" i="89"/>
  <c r="J15" i="89"/>
  <c r="J16" i="89"/>
  <c r="J17" i="89"/>
  <c r="J13" i="89"/>
  <c r="G18" i="89"/>
  <c r="F18" i="89"/>
  <c r="E18" i="89"/>
  <c r="J18" i="89" l="1"/>
  <c r="H18" i="88"/>
  <c r="I18" i="88"/>
  <c r="J14" i="88"/>
  <c r="J15" i="88"/>
  <c r="J16" i="88"/>
  <c r="J17" i="88"/>
  <c r="J13" i="88"/>
  <c r="J19" i="89" l="1"/>
  <c r="J20" i="89" s="1"/>
  <c r="J22" i="89" s="1"/>
  <c r="J18" i="88"/>
  <c r="J19" i="88" s="1"/>
  <c r="J20" i="88" s="1"/>
  <c r="J22" i="88" s="1"/>
  <c r="J26" i="88" s="1"/>
  <c r="G18" i="88"/>
  <c r="F18" i="88"/>
  <c r="E18" i="88"/>
  <c r="H18" i="86" l="1"/>
  <c r="I18" i="86"/>
  <c r="J14" i="86"/>
  <c r="J15" i="86"/>
  <c r="J16" i="86"/>
  <c r="J13" i="86"/>
  <c r="J18" i="86" l="1"/>
  <c r="J19" i="86" s="1"/>
  <c r="I18" i="87"/>
  <c r="H18" i="87"/>
  <c r="G18" i="87"/>
  <c r="F18" i="87"/>
  <c r="E18" i="87"/>
  <c r="J17" i="87"/>
  <c r="J16" i="87"/>
  <c r="J15" i="87"/>
  <c r="J14" i="87"/>
  <c r="J13" i="87"/>
  <c r="J18" i="87" s="1"/>
  <c r="J20" i="86" l="1"/>
  <c r="J23" i="86" s="1"/>
  <c r="J19" i="87"/>
  <c r="J20" i="87" s="1"/>
  <c r="J22" i="87" s="1"/>
  <c r="J24" i="87" s="1"/>
  <c r="G18" i="86"/>
  <c r="F18" i="86"/>
  <c r="E18" i="86"/>
  <c r="H18" i="85" l="1"/>
  <c r="I18" i="85"/>
  <c r="J14" i="85"/>
  <c r="J15" i="85"/>
  <c r="J16" i="85"/>
  <c r="J17" i="85"/>
  <c r="J13" i="85"/>
  <c r="J18" i="85" l="1"/>
  <c r="G18" i="85"/>
  <c r="F18" i="85"/>
  <c r="E18" i="85"/>
  <c r="J20" i="85" l="1"/>
  <c r="J19" i="85"/>
  <c r="J22" i="85"/>
  <c r="I18" i="84"/>
  <c r="H18" i="84"/>
  <c r="G18" i="84"/>
  <c r="F18" i="84"/>
  <c r="E18" i="84"/>
  <c r="J17" i="84"/>
  <c r="J16" i="84"/>
  <c r="J15" i="84"/>
  <c r="J14" i="84"/>
  <c r="J13" i="84"/>
  <c r="J18" i="84" l="1"/>
  <c r="J19" i="84" s="1"/>
  <c r="J20" i="84" s="1"/>
  <c r="J22" i="84" s="1"/>
  <c r="J24" i="84" s="1"/>
  <c r="I18" i="83"/>
  <c r="H18" i="83"/>
  <c r="G18" i="83"/>
  <c r="F18" i="83"/>
  <c r="E18" i="83"/>
  <c r="J17" i="83"/>
  <c r="J16" i="83"/>
  <c r="J15" i="83"/>
  <c r="J14" i="83"/>
  <c r="J13" i="83"/>
  <c r="J18" i="83" l="1"/>
  <c r="J19" i="83" s="1"/>
  <c r="J20" i="83" s="1"/>
  <c r="J22" i="83" s="1"/>
  <c r="I18" i="82"/>
  <c r="H18" i="82"/>
  <c r="J17" i="82"/>
  <c r="J15" i="82"/>
  <c r="J13" i="82"/>
  <c r="J14" i="82" l="1"/>
  <c r="J14" i="81" l="1"/>
  <c r="J15" i="81"/>
  <c r="J16" i="81"/>
  <c r="J17" i="81"/>
  <c r="J13" i="81"/>
  <c r="J16" i="82" l="1"/>
  <c r="J18" i="82" s="1"/>
  <c r="J19" i="82" s="1"/>
  <c r="J20" i="82" s="1"/>
  <c r="J23" i="82" s="1"/>
  <c r="G18" i="82" l="1"/>
  <c r="F18" i="82"/>
  <c r="E18" i="82"/>
  <c r="J14" i="80"/>
  <c r="H18" i="81" l="1"/>
  <c r="I18" i="81"/>
  <c r="J18" i="81"/>
  <c r="J19" i="81" l="1"/>
  <c r="J20" i="81" s="1"/>
  <c r="J22" i="81" s="1"/>
  <c r="G18" i="81"/>
  <c r="F18" i="81"/>
  <c r="E18" i="81"/>
  <c r="I18" i="80" l="1"/>
  <c r="H18" i="80"/>
  <c r="J15" i="80"/>
  <c r="J16" i="80"/>
  <c r="J17" i="80"/>
  <c r="J13" i="80"/>
  <c r="J18" i="80" s="1"/>
  <c r="J19" i="80" l="1"/>
  <c r="J20" i="80" s="1"/>
  <c r="J23" i="80" s="1"/>
  <c r="G18" i="80"/>
  <c r="F18" i="80"/>
  <c r="E18" i="80"/>
  <c r="J13" i="79" l="1"/>
  <c r="H18" i="79" l="1"/>
  <c r="I18" i="79"/>
  <c r="J14" i="79"/>
  <c r="J15" i="79"/>
  <c r="J16" i="79"/>
  <c r="J17" i="79"/>
  <c r="J18" i="79" l="1"/>
  <c r="G18" i="79"/>
  <c r="F18" i="79"/>
  <c r="E18" i="79"/>
  <c r="J19" i="79" l="1"/>
  <c r="J20" i="79" s="1"/>
  <c r="J24" i="79" s="1"/>
  <c r="I18" i="78"/>
  <c r="J14" i="78"/>
  <c r="J15" i="78"/>
  <c r="J16" i="78"/>
  <c r="J17" i="78"/>
  <c r="J13" i="78"/>
  <c r="J18" i="78" l="1"/>
  <c r="J19" i="78" s="1"/>
  <c r="J26" i="78"/>
  <c r="H18" i="78"/>
  <c r="G18" i="78"/>
  <c r="F18" i="78"/>
  <c r="E18" i="78"/>
  <c r="J20" i="78" l="1"/>
  <c r="J23" i="78" s="1"/>
  <c r="J28" i="77"/>
  <c r="H18" i="77" l="1"/>
  <c r="I18" i="77"/>
  <c r="J14" i="77"/>
  <c r="J15" i="77"/>
  <c r="J16" i="77"/>
  <c r="J17" i="77"/>
  <c r="J13" i="77"/>
  <c r="J18" i="77" l="1"/>
  <c r="J19" i="77" s="1"/>
  <c r="J20" i="77" s="1"/>
  <c r="J22" i="77" s="1"/>
  <c r="J24" i="77" s="1"/>
  <c r="G18" i="77"/>
  <c r="F18" i="77"/>
  <c r="E18" i="77"/>
  <c r="H18" i="76" l="1"/>
  <c r="I18" i="76"/>
  <c r="J13" i="76"/>
  <c r="J18" i="76" s="1"/>
  <c r="J14" i="76"/>
  <c r="J15" i="76"/>
  <c r="J16" i="76"/>
  <c r="J17" i="76"/>
  <c r="J20" i="76" l="1"/>
  <c r="J22" i="76" s="1"/>
  <c r="J19" i="76"/>
  <c r="G18" i="76"/>
  <c r="F18" i="76"/>
  <c r="E18" i="76"/>
  <c r="H18" i="74"/>
  <c r="I18" i="74"/>
  <c r="J14" i="74"/>
  <c r="J15" i="74"/>
  <c r="J16" i="74"/>
  <c r="J17" i="74"/>
  <c r="J13" i="74"/>
  <c r="J18" i="74" l="1"/>
  <c r="J19" i="74" s="1"/>
  <c r="J15" i="73"/>
  <c r="J16" i="73"/>
  <c r="I18" i="75"/>
  <c r="H18" i="75"/>
  <c r="G18" i="75"/>
  <c r="F18" i="75"/>
  <c r="E18" i="75"/>
  <c r="J17" i="75"/>
  <c r="J14" i="75"/>
  <c r="J13" i="75"/>
  <c r="J18" i="75" l="1"/>
  <c r="J19" i="75" s="1"/>
  <c r="J20" i="75" s="1"/>
  <c r="J22" i="75" s="1"/>
  <c r="J20" i="74"/>
  <c r="J22" i="74" s="1"/>
  <c r="G18" i="74"/>
  <c r="F18" i="74"/>
  <c r="E18" i="74"/>
  <c r="I18" i="73" l="1"/>
  <c r="H18" i="73"/>
  <c r="J13" i="73"/>
  <c r="J14" i="73"/>
  <c r="J17" i="73"/>
  <c r="J18" i="73" l="1"/>
  <c r="J19" i="73" s="1"/>
  <c r="J20" i="73" s="1"/>
  <c r="J24" i="73" s="1"/>
  <c r="G18" i="73"/>
  <c r="F18" i="73"/>
  <c r="E18" i="73"/>
  <c r="I18" i="72" l="1"/>
  <c r="H18" i="72"/>
  <c r="J15" i="72"/>
  <c r="J16" i="72"/>
  <c r="J17" i="72"/>
  <c r="J13" i="72"/>
  <c r="J14" i="72"/>
  <c r="J18" i="72" l="1"/>
  <c r="J19" i="72"/>
  <c r="J20" i="72" s="1"/>
  <c r="J22" i="72" s="1"/>
  <c r="J24" i="72" s="1"/>
  <c r="G18" i="72"/>
  <c r="F18" i="72"/>
  <c r="E18" i="72"/>
  <c r="H18" i="71" l="1"/>
  <c r="I18" i="71"/>
  <c r="J15" i="71" l="1"/>
  <c r="J16" i="71"/>
  <c r="J17" i="71"/>
  <c r="J13" i="71"/>
  <c r="J14" i="71"/>
  <c r="J18" i="71" l="1"/>
  <c r="J19" i="71"/>
  <c r="J20" i="71" s="1"/>
  <c r="J22" i="71" s="1"/>
  <c r="J24" i="71" s="1"/>
  <c r="J26" i="71" s="1"/>
  <c r="G18" i="71"/>
  <c r="F18" i="71"/>
  <c r="E18" i="71"/>
  <c r="F17" i="68" l="1"/>
  <c r="G17" i="68"/>
  <c r="H17" i="68"/>
  <c r="I17" i="68"/>
  <c r="E17" i="68"/>
</calcChain>
</file>

<file path=xl/sharedStrings.xml><?xml version="1.0" encoding="utf-8"?>
<sst xmlns="http://schemas.openxmlformats.org/spreadsheetml/2006/main" count="1437" uniqueCount="280">
  <si>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</si>
  <si>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</si>
  <si>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</si>
  <si>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</si>
  <si>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</si>
  <si>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</si>
  <si>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</si>
  <si>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</si>
  <si>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</si>
  <si>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</si>
  <si>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</si>
  <si>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</si>
  <si>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</si>
  <si>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</si>
  <si>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</si>
  <si>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PENALITES</t>
  </si>
  <si>
    <t>CAUTIONS</t>
  </si>
  <si>
    <t xml:space="preserve"> ETAT DES CAUTIONS EN AVOIR AVEC LE PROPRIETAIRE</t>
  </si>
  <si>
    <t>PART CCGIM</t>
  </si>
  <si>
    <t>MONTANT A VERSER</t>
  </si>
  <si>
    <t>TOTAUX</t>
  </si>
  <si>
    <t>BENEFICIAIRE: DOUMBIA ADAMA</t>
  </si>
  <si>
    <t>N° CC: 1442485M</t>
  </si>
  <si>
    <t xml:space="preserve">01 BP 3269 ABIDJAN 01  </t>
  </si>
  <si>
    <t>Cel. 05 77 36 32 - 01 13 18 64</t>
  </si>
  <si>
    <t>YOPOUGON NIANGON ADJAME COMPLEMENTAIRE: LOT N° 2981 / ÎLOT 33</t>
  </si>
  <si>
    <t>08534054 - 46725805</t>
  </si>
  <si>
    <t>DIOMANDE VALOUA</t>
  </si>
  <si>
    <t>06130408 - 08686306</t>
  </si>
  <si>
    <t>BABALOLA RASAK</t>
  </si>
  <si>
    <t>08656671 - 46385175</t>
  </si>
  <si>
    <t>SANOGO ALIOU  (53235344)</t>
  </si>
  <si>
    <t>MTN</t>
  </si>
  <si>
    <t>CCGIM</t>
  </si>
  <si>
    <t>MONTANT A VERSER DE GESCO</t>
  </si>
  <si>
    <t>BAMBA MAMADOU</t>
  </si>
  <si>
    <t>47190319 - 72512083</t>
  </si>
  <si>
    <t>CENTRE D'IMPOSITION: YOP II</t>
  </si>
  <si>
    <t>DIALLO IBRAHIMA</t>
  </si>
  <si>
    <t>MOOV</t>
  </si>
  <si>
    <t>58107864</t>
  </si>
  <si>
    <t>79384393 -72225260</t>
  </si>
  <si>
    <t xml:space="preserve">GRAND FRERE DIALLO </t>
  </si>
  <si>
    <t>ORANGE</t>
  </si>
  <si>
    <t xml:space="preserve">LOYERS </t>
  </si>
  <si>
    <t>NBRE MOIS</t>
  </si>
  <si>
    <t>RELIQUATS</t>
  </si>
  <si>
    <t>ETAT DES ARRIERES</t>
  </si>
  <si>
    <t>MISE A JOUR LE 05/09/2020</t>
  </si>
  <si>
    <t>ESPECES</t>
  </si>
  <si>
    <t>FICHE DES ENCAISSEMENTS : MOIS DE DECEMBRE 2020</t>
  </si>
  <si>
    <t xml:space="preserve">TOTAL  12/2020   </t>
  </si>
  <si>
    <t>05/12/20</t>
  </si>
  <si>
    <t>PRIS EN CHARGE PAR LE PROPRIETAIRE CONTEN TIEUX DIALLO PORTE 3</t>
  </si>
  <si>
    <t>RESTE A VERSER 12/2020</t>
  </si>
  <si>
    <t>FICHE DES ENCAISSEMENTS : MOIS DE JANVIER 2021</t>
  </si>
  <si>
    <t>OM 21/12 ESP</t>
  </si>
  <si>
    <r>
      <t>DIALLO IBRAHIMA</t>
    </r>
    <r>
      <rPr>
        <sz val="9"/>
        <color theme="1"/>
        <rFont val="Calibri"/>
        <family val="2"/>
        <scheme val="minor"/>
      </rPr>
      <t xml:space="preserve"> (58107864)</t>
    </r>
  </si>
  <si>
    <t>RESTE IMPOTS 2020 GESCO PAYE LE 28/12/20 ?PAR MTN REF: DGI:MOB 20122806053 (166800 + 1500)</t>
  </si>
  <si>
    <t>DOIT AU CCGIM</t>
  </si>
  <si>
    <t>28/12/20</t>
  </si>
  <si>
    <t xml:space="preserve">TOTAL  01/2021   </t>
  </si>
  <si>
    <t>RESTE A VERSER 01/2021</t>
  </si>
  <si>
    <t>12/12/20 OM</t>
  </si>
  <si>
    <t>REGULARISATION DU PAIEMENT DE DECEMBRE 2020 FAIT LE 12/12/2020 PAR ORANGE MONEY - 08/01/2021</t>
  </si>
  <si>
    <t>09/01/21</t>
  </si>
  <si>
    <t>17/01/21</t>
  </si>
  <si>
    <t xml:space="preserve"> ORANGE</t>
  </si>
  <si>
    <t>01/02/21</t>
  </si>
  <si>
    <t>RELIQUAT PRIS EN CHARGE PAR LE PROPRIETAIRE CONTENTIEUX DIALLO PORTE 3</t>
  </si>
  <si>
    <t>A LIBERE LA MAISON LE 01/02/2021</t>
  </si>
  <si>
    <t>A LIBERE LA MAISON LE 31/01/2021</t>
  </si>
  <si>
    <t>06/02 MOOV</t>
  </si>
  <si>
    <t>DOCUMENTS DES CONTENTIEUX REMIS LE SAMEDI 06/02/2021 A Mme DOUMBIA</t>
  </si>
  <si>
    <t xml:space="preserve">TOTAL  02/2021   </t>
  </si>
  <si>
    <t>11/02/21</t>
  </si>
  <si>
    <t>15/02 MOOV</t>
  </si>
  <si>
    <t>08/02/21</t>
  </si>
  <si>
    <t>CAUTION</t>
  </si>
  <si>
    <t>31/01/21</t>
  </si>
  <si>
    <t>CAUTIONS BABARAZAK</t>
  </si>
  <si>
    <t>CAUTIONS DIOMANDE VALOUA</t>
  </si>
  <si>
    <t>FICHE DES ENCAISSEMENTS : MOIS DE MARS 2021</t>
  </si>
  <si>
    <t xml:space="preserve">TOTAL  03/2021   </t>
  </si>
  <si>
    <t>08/03/21</t>
  </si>
  <si>
    <t>FICHE DES ENCAISSEMENTS : MOIS DE FEVRIER 2021 CORRIGE</t>
  </si>
  <si>
    <t>SANOGO ALIOU(0153235344)</t>
  </si>
  <si>
    <t>0779384393-0172225260</t>
  </si>
  <si>
    <t>0747190319-0172512083</t>
  </si>
  <si>
    <t>0708534054-0546725805</t>
  </si>
  <si>
    <t>0758107864</t>
  </si>
  <si>
    <t>11/03/21</t>
  </si>
  <si>
    <t>12/03/21</t>
  </si>
  <si>
    <t>07/04/21</t>
  </si>
  <si>
    <t>FICHE DES ENCAISSEMENTS : MOIS D'AVRIL 2021</t>
  </si>
  <si>
    <t>12/04/21</t>
  </si>
  <si>
    <t>01/05/21</t>
  </si>
  <si>
    <t xml:space="preserve">TOTAL  04/2021 VERSE LE 01/05/2021   </t>
  </si>
  <si>
    <t>FICHE DES ENCAISSEMENTS : MOIS DE MAI 2021</t>
  </si>
  <si>
    <t>10/05/21</t>
  </si>
  <si>
    <t>11/05/21</t>
  </si>
  <si>
    <t>DIALLO A LIBERE L'APPARTEMENT LE 24/05/2021</t>
  </si>
  <si>
    <t>31/05/21</t>
  </si>
  <si>
    <t>02/06/21</t>
  </si>
  <si>
    <t>FICHE DES ENCAISSEMENTS : MOIS DE JUIN 2021</t>
  </si>
  <si>
    <t>FOFANA MAMADOU</t>
  </si>
  <si>
    <t>0505773632-0101131864</t>
  </si>
  <si>
    <t>A PAYE 100 000 F LE 25/05/2021 AVANCE DE CAUTION + COMMISSION CCGIM</t>
  </si>
  <si>
    <t>M FOFANA MAMADOU NOUVEAU LOCATAIRE N°2 A PAYE 100 000 F DONT 35 000  POUR LE CCGIM</t>
  </si>
  <si>
    <t>25/05/21</t>
  </si>
  <si>
    <t>AV 06/21</t>
  </si>
  <si>
    <t>SYLLA YACOUBA</t>
  </si>
  <si>
    <t>0102112611-0546110181</t>
  </si>
  <si>
    <t>29/06/21</t>
  </si>
  <si>
    <t>AV 06+07/21</t>
  </si>
  <si>
    <t>A PAYE 185 000 F LE 29/06/2021 AVANCE+CAUTION + COMMISSION CCGIM+SODECI 10 000</t>
  </si>
  <si>
    <t>TOTAL REMIS LE 07/06/2021</t>
  </si>
  <si>
    <t xml:space="preserve">TOTAL LOYERS  05/2021   </t>
  </si>
  <si>
    <t>RESTE 40 000 F A PAYER AVANT CONTRAT ET OCCUPATION PAYE LE 02/06/2021, SOLDE</t>
  </si>
  <si>
    <t>REMIS AU PROPRIETAIRE</t>
  </si>
  <si>
    <t>01/07/21</t>
  </si>
  <si>
    <t xml:space="preserve">TOTAL  06/2021 VERSE LE 01/07/2021   </t>
  </si>
  <si>
    <t>FICHE DES ENCAISSEMENTS : MOIS DE JUILLET 2021</t>
  </si>
  <si>
    <t>Cel. 05 05 77 36 32 - 01 01 13 18 64</t>
  </si>
  <si>
    <t>RESTE 40 000 F A PAYER AVANT CONTRAT ET OCCUPATION PAYE LE 02/06/2021, SOLDE, CAUTION GEREE PAR LE PROPRIETAIRE</t>
  </si>
  <si>
    <t>CAUTION GEREE PAR LE PROPRIETAIRE</t>
  </si>
  <si>
    <t>DOSSO IBRAHIMA</t>
  </si>
  <si>
    <t>0564025622-0778576372</t>
  </si>
  <si>
    <t>04/07/21</t>
  </si>
  <si>
    <t>AV 08+09/21</t>
  </si>
  <si>
    <t>A PAYE 183 000 F LE 04/07/2021 AVANCE+CAUTION + COMMISSION CCGIM+8 000 F CIE</t>
  </si>
  <si>
    <t>DÉJÀ VERSES AU PROPRIETAIRE LE 05/07/2021</t>
  </si>
  <si>
    <t>06/07/21</t>
  </si>
  <si>
    <t>09/07/21</t>
  </si>
  <si>
    <t>wave</t>
  </si>
  <si>
    <t>REVERSEMENT DU RELIQUAT DES FACTURES CIE N° 3 ET 4 PAYS BAS LE 05/07/2021</t>
  </si>
  <si>
    <t>30/07/21</t>
  </si>
  <si>
    <t>FICHE DES ENCAISSEMENTS : MOIS D'AOUT 2021</t>
  </si>
  <si>
    <t>LOCATAIRE: Mlle KAROLE 0506654271 -0747708847</t>
  </si>
  <si>
    <t>CENTRE D'IMPOSITION: YOP II : 252 000 F CFA</t>
  </si>
  <si>
    <t>IMPOT 2021: JANVIER + FEVRIER + MARS (63 000 + 6 000) = 69 000 F CFA PAYES LE 02 JUILLET 2021</t>
  </si>
  <si>
    <t>IMPOT 2021: AVRIL + MAI + JUIN (63 000 + 6 300) = 69 300 F CFA  A PAYER</t>
  </si>
  <si>
    <t>IMPOT 2021: JUILLET + AOUT + SEPTEMBRE: 63 000  F CFA  A PAYER AVANT LE 15 SEPTEMBRE 2021</t>
  </si>
  <si>
    <t>IMPOT 2021: OCTOBRE  + NOVEMBRE + DECEMBRE: 63 000  F CFA  A PAYER AVANT LE 15 DECEMBRE 2021</t>
  </si>
  <si>
    <t xml:space="preserve">RELIQUAT DES IMPOTS LE 04/08/2021 (158 400 - 170 660) </t>
  </si>
  <si>
    <t>WAVE</t>
  </si>
  <si>
    <t>0545989092</t>
  </si>
  <si>
    <t>Mlle CAROLE 0747708847</t>
  </si>
  <si>
    <t>18/08/21</t>
  </si>
  <si>
    <t>07/09/21</t>
  </si>
  <si>
    <t>CAUTION GEREE PAR LE PROPRIETAIRE A DEMENAGE LE 17/07/2021</t>
  </si>
  <si>
    <t>AV 07+08/21</t>
  </si>
  <si>
    <t>FICHE DES ENCAISSEMENTS : MOIS DE SEPTEMBRE 2021</t>
  </si>
  <si>
    <t xml:space="preserve">TOTAL  07/2021 VERSE LE 04/08/2021   </t>
  </si>
  <si>
    <t xml:space="preserve">TOTAL  08/2021 VERSE LE 09/09/2021   </t>
  </si>
  <si>
    <t>CAUTION GEREE PAR LE PROPRIETAIRE prise des clés en aout 2021 à cause des travaux</t>
  </si>
  <si>
    <t>26/06/21</t>
  </si>
  <si>
    <t>0747190319 - 0172512083</t>
  </si>
  <si>
    <t>0102112611 - 0546110181</t>
  </si>
  <si>
    <t>0564025622 - 0778576372</t>
  </si>
  <si>
    <t>0708534054 - 0546725805</t>
  </si>
  <si>
    <t>03/10/21</t>
  </si>
  <si>
    <t xml:space="preserve">TOTAL  09/2021 VERSE aux impots le 04/10/2021   </t>
  </si>
  <si>
    <t>FICHE DES ENCAISSEMENTS : MOIS D'OCTOBRE 2021</t>
  </si>
  <si>
    <t>07/08/21</t>
  </si>
  <si>
    <t>08/09/21</t>
  </si>
  <si>
    <t xml:space="preserve">IMPOT 2021: AVRIL + MAI + JUIN (63 000 + 6 300) = 69 300 F CFA PAYES LE 04 OCTOBRE 2021 </t>
  </si>
  <si>
    <t>IMPOT 2021: JUILLET + AOUT + SEPTEMBRE (63 000 + 6 300) = 69 300  F CFA  PAYES LE 04 OCTOBRE 2021</t>
  </si>
  <si>
    <t>04/10/21</t>
  </si>
  <si>
    <t>COMPLEMENT POUR IMPOTS (138 600 F CFA) LE 04/10/2021 (130 500 F + 8 100 F)</t>
  </si>
  <si>
    <t>06/10/21</t>
  </si>
  <si>
    <t>12/10/21</t>
  </si>
  <si>
    <t>IMPOT 2021: OCTOBRE  + NOVEMBRE + DECEMBRE: 63 000  F CFA  PAYE LE 09 DECEMBRE 2021</t>
  </si>
  <si>
    <t xml:space="preserve">TOTAL  10/2021 VERSE LE .../11/2021   </t>
  </si>
  <si>
    <t>02/11/21</t>
  </si>
  <si>
    <t>FICHE DES ENCAISSEMENTS : MOIS DE NOVEMBRE 2021</t>
  </si>
  <si>
    <t>07/11/21</t>
  </si>
  <si>
    <t>09/11/21</t>
  </si>
  <si>
    <t>01/11/21</t>
  </si>
  <si>
    <t>09/12/21</t>
  </si>
  <si>
    <t>FICHE DES ENCAISSEMENTS : MOIS DE DECEMBRE 2021</t>
  </si>
  <si>
    <t>05/12/21</t>
  </si>
  <si>
    <t xml:space="preserve">TOTAL  11/2021 VERSE LE .../12/2021   </t>
  </si>
  <si>
    <t xml:space="preserve">TOTAL  12/2021    </t>
  </si>
  <si>
    <t>10/12/21</t>
  </si>
  <si>
    <t>02/01/22</t>
  </si>
  <si>
    <t>FICHE DES ENCAISSEMENTS : MOIS DE JANVIER 2022</t>
  </si>
  <si>
    <t xml:space="preserve">TOTAL  01/2022    </t>
  </si>
  <si>
    <t>TOTAL   A VERSER</t>
  </si>
  <si>
    <t>RELIQUAT NOVEMBRE 2021</t>
  </si>
  <si>
    <t>07/01/22</t>
  </si>
  <si>
    <t>10/01/22</t>
  </si>
  <si>
    <t>11/01/22</t>
  </si>
  <si>
    <t>FICHE DES ENCAISSEMENTS : MOIS DE FEVRIER 2022</t>
  </si>
  <si>
    <t>01/02/22</t>
  </si>
  <si>
    <t xml:space="preserve">TOTAL  02/2022    </t>
  </si>
  <si>
    <t>FICHE DES ENCAISSEMENTS : MOIS DE JANVIER 2022 CORRIGE</t>
  </si>
  <si>
    <t>MONTANT VERSE LE PREMIER FEVRIER 20222</t>
  </si>
  <si>
    <t>TROP PERCU JANVIER 2022</t>
  </si>
  <si>
    <t>TROP PERCU LE PREMIER FERVRIER 2022</t>
  </si>
  <si>
    <t>07/02/22</t>
  </si>
  <si>
    <t>10/02/22</t>
  </si>
  <si>
    <t>04/03/22</t>
  </si>
  <si>
    <t>FICHE DES ENCAISSEMENTS : MOIS DE MARS 2022</t>
  </si>
  <si>
    <t xml:space="preserve">TOTAL  03/2022    </t>
  </si>
  <si>
    <t>APPARTEMENT LIBERE EN 13 JANVIER 2022</t>
  </si>
  <si>
    <t>10/03/22</t>
  </si>
  <si>
    <t>RECETTE 02/2023</t>
  </si>
  <si>
    <t>IMPOT MARS 2022 GESCO  LE 14/03/2022</t>
  </si>
  <si>
    <t>IMPOT MARS 2022 PAYS BAS  LE 14/03/2023</t>
  </si>
  <si>
    <t>TOTAL A VERSER</t>
  </si>
  <si>
    <t>05/03/22</t>
  </si>
  <si>
    <t>07/03/22</t>
  </si>
  <si>
    <t>05/04/22</t>
  </si>
  <si>
    <t>FICHE DES ENCAISSEMENTS : MOIS D'AVRIL 2022</t>
  </si>
  <si>
    <t xml:space="preserve">TOTAL  04/2022    </t>
  </si>
  <si>
    <t>08/04/22</t>
  </si>
  <si>
    <t>10/04/22</t>
  </si>
  <si>
    <t>VERSES LE 04/04/2022</t>
  </si>
  <si>
    <t>25/04/22</t>
  </si>
  <si>
    <t>03/05/22</t>
  </si>
  <si>
    <t>FICHE DES ENCAISSEMENTS : MOIS DE MAI 2022</t>
  </si>
  <si>
    <t xml:space="preserve">TOTAL  05/2022    </t>
  </si>
  <si>
    <t>10/05/22</t>
  </si>
  <si>
    <t>18/05/22</t>
  </si>
  <si>
    <t>07/05/22</t>
  </si>
  <si>
    <t>06/06/22</t>
  </si>
  <si>
    <t>FICHE DES ENCAISSEMENTS : MOIS DE JUIN 2022</t>
  </si>
  <si>
    <t xml:space="preserve">TOTAL  06/2022    </t>
  </si>
  <si>
    <t>08/06/22</t>
  </si>
  <si>
    <t>10/06/22</t>
  </si>
  <si>
    <t>IMPOT GESCO LE 14/06/2022</t>
  </si>
  <si>
    <t>IMPOT PAYS BAS LE 14/06/2022</t>
  </si>
  <si>
    <t>A RESTITUER AU CCGIM</t>
  </si>
  <si>
    <t>23/06/22</t>
  </si>
  <si>
    <t>RELIQUAT MAI 2022</t>
  </si>
  <si>
    <t>30/06/22</t>
  </si>
  <si>
    <t>FICHE DES ENCAISSEMENTS : MOIS DE JUILLET 2022</t>
  </si>
  <si>
    <t xml:space="preserve">TOTAL  07/2022    </t>
  </si>
  <si>
    <t>09/07/22</t>
  </si>
  <si>
    <t>10/07/22</t>
  </si>
  <si>
    <t>OUEDRAOGO MADI</t>
  </si>
  <si>
    <t>0709574594</t>
  </si>
  <si>
    <t>A PAYE 205 000 F LE 29/07/2022 PAR ORANGE MONEY</t>
  </si>
  <si>
    <t>2 MOIS AVANCE + 2 MOIS CAUTION + UN MOIS CCGIM + 30 000 F MUTATION SODECI</t>
  </si>
  <si>
    <t>29/07/22</t>
  </si>
  <si>
    <t>AV 08+09/22</t>
  </si>
  <si>
    <t>01/08/22</t>
  </si>
  <si>
    <t>CAUTION + AVANCE (140 000 F CFA) REMIS AU PROPRIETAIRE + CONTRAT DE BAIL PAYE LE 03/08/2022 PAR LE PROPRIETAIRE 10 000 F CFA</t>
  </si>
  <si>
    <t>AVANCES REMISES AU PROPRIETAIRE LE 03/03/2022</t>
  </si>
  <si>
    <t>PORTE N° 5 CAUTION GEREE PAR LE PROPRIETAIRE</t>
  </si>
  <si>
    <t>0702344495</t>
  </si>
  <si>
    <t>22/08/OM</t>
  </si>
  <si>
    <t>11/08/22</t>
  </si>
  <si>
    <t>10/08/22</t>
  </si>
  <si>
    <t>PROPRIETAIRE</t>
  </si>
  <si>
    <t>M FOFANA MAMADOU A PAYE 35 000 F LE 10/08/2022 A LA FILLE DU PROPRIETAIRE</t>
  </si>
  <si>
    <t>M SYLLA YACOUBAA PAYE 15 000 F LE 10/08/2022 A LA FILLE DU PROPRIETAIRE</t>
  </si>
  <si>
    <t>02/09/22</t>
  </si>
  <si>
    <t>IMPOT GESCO 07+08+09/2022</t>
  </si>
  <si>
    <t>IMPOT PAYS BAS 07+08+09/2022</t>
  </si>
  <si>
    <t xml:space="preserve">TOTAL VERSE LE 03/09/2022 SUR 0797282059  </t>
  </si>
  <si>
    <t>FICHE DES ENCAISSEMENTS : MOIS D'AOUT 2022</t>
  </si>
  <si>
    <t>FICHE DES ENCAISSEMENTS : MOIS DE SEPTEMBRE 2022</t>
  </si>
  <si>
    <t>09/09/22</t>
  </si>
  <si>
    <t>07/09/22</t>
  </si>
  <si>
    <t>10/09/22</t>
  </si>
  <si>
    <t>15/09/22</t>
  </si>
  <si>
    <t xml:space="preserve">TOTAL VERSE LE 28/09/2022  </t>
  </si>
  <si>
    <t>FICHE DES ENCAISSEMENTS : MOIS D'OCTOBRE 2022</t>
  </si>
  <si>
    <t>07/10 OM</t>
  </si>
  <si>
    <t>01/10 OM+07/10 WAVE</t>
  </si>
  <si>
    <t>10/10/22</t>
  </si>
  <si>
    <t>09/10/22</t>
  </si>
  <si>
    <t>31/10/22</t>
  </si>
  <si>
    <t xml:space="preserve">TOTAL VERSE LE 31/10/2022  </t>
  </si>
  <si>
    <t>FICHE DES ENCAISSEMENTS : MOIS DE NOVEMBRE 2022</t>
  </si>
  <si>
    <t xml:space="preserve">TOTAL VERSE LE ….../1.../2022  </t>
  </si>
  <si>
    <t>09/11/22</t>
  </si>
  <si>
    <t>02/11/22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</si>
</sst>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F&quot;;[Red]\-#,##0\ &quot;F&quot;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/>
    <xf numFmtId="164" fontId="2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2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/>
    <xf numFmtId="164" fontId="3" fillId="0" borderId="1" xfId="0" applyNumberFormat="1" applyFont="1" applyBorder="1" applyAlignment="1">
      <alignment horizontal="right"/>
    </xf>
    <xf numFmtId="164" fontId="0" fillId="0" borderId="0" xfId="0" applyNumberFormat="1"/>
    <xf numFmtId="49" fontId="6" fillId="0" borderId="1" xfId="0" applyNumberFormat="1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9" fontId="0" fillId="2" borderId="0" xfId="0" applyNumberForma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/>
    </xf>
    <xf numFmtId="164" fontId="5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/>
    <xf numFmtId="164" fontId="4" fillId="0" borderId="1" xfId="0" applyNumberFormat="1" applyFont="1" applyBorder="1" applyAlignment="1">
      <alignment horizontal="center" vertical="center"/>
    </xf>
    <xf numFmtId="49" fontId="14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vertical="center"/>
    </xf>
    <xf numFmtId="164" fontId="4" fillId="0" borderId="1" xfId="0" applyNumberFormat="1" applyFont="1" applyBorder="1" applyAlignment="1">
      <alignment vertical="center"/>
    </xf>
    <xf numFmtId="49" fontId="14" fillId="0" borderId="1" xfId="0" applyNumberFormat="1" applyFont="1" applyBorder="1" applyAlignment="1">
      <alignment horizontal="left" vertical="center"/>
    </xf>
    <xf numFmtId="164" fontId="11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64" fontId="3" fillId="0" borderId="7" xfId="0" applyNumberFormat="1" applyFont="1" applyBorder="1" applyAlignment="1">
      <alignment horizontal="center"/>
    </xf>
    <xf numFmtId="49" fontId="15" fillId="0" borderId="1" xfId="0" applyNumberFormat="1" applyFont="1" applyBorder="1" applyAlignment="1">
      <alignment horizontal="left" vertical="center"/>
    </xf>
    <xf numFmtId="164" fontId="16" fillId="3" borderId="1" xfId="0" applyNumberFormat="1" applyFont="1" applyFill="1" applyBorder="1" applyAlignment="1">
      <alignment horizontal="center"/>
    </xf>
    <xf numFmtId="164" fontId="16" fillId="0" borderId="1" xfId="0" applyNumberFormat="1" applyFont="1" applyBorder="1" applyAlignment="1">
      <alignment horizontal="center"/>
    </xf>
    <xf numFmtId="164" fontId="16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4" fillId="0" borderId="4" xfId="0" applyFont="1" applyBorder="1" applyAlignment="1">
      <alignment horizontal="right"/>
    </xf>
    <xf numFmtId="0" fontId="0" fillId="0" borderId="0" xfId="0" applyAlignment="1">
      <alignment horizontal="left"/>
    </xf>
    <xf numFmtId="164" fontId="2" fillId="0" borderId="4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10" fillId="0" borderId="7" xfId="0" applyFont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2" fillId="0" borderId="4" xfId="0" applyNumberFormat="1" applyFont="1" applyBorder="1" applyAlignment="1">
      <alignment horizontal="left" vertical="center"/>
    </xf>
    <xf numFmtId="164" fontId="2" fillId="0" borderId="2" xfId="0" applyNumberFormat="1" applyFont="1" applyBorder="1" applyAlignment="1">
      <alignment horizontal="left" vertical="center"/>
    </xf>
    <xf numFmtId="164" fontId="2" fillId="0" borderId="3" xfId="0" applyNumberFormat="1" applyFont="1" applyBorder="1" applyAlignment="1">
      <alignment horizontal="left" vertical="center"/>
    </xf>
    <xf numFmtId="164" fontId="0" fillId="0" borderId="4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  <xf numFmtId="0" fontId="16" fillId="3" borderId="1" xfId="0" applyFont="1" applyFill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workbookViewId="0">
      <selection activeCell="D8" sqref="D8"/>
    </sheetView>
  </sheetViews>
  <sheetFormatPr baseColWidth="10" defaultRowHeight="15" x14ac:dyDescent="0.25"/>
  <cols>
    <col min="1" max="1" width="4.85546875" customWidth="1"/>
    <col min="2" max="2" width="26.42578125" customWidth="1"/>
    <col min="4" max="4" width="15.5703125" customWidth="1"/>
  </cols>
  <sheetData>
    <row r="1" spans="1:12" ht="18.75" x14ac:dyDescent="0.3">
      <c r="A1" s="55" t="s">
        <v>17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</row>
    <row r="2" spans="1:12" x14ac:dyDescent="0.25">
      <c r="A2" s="6" t="s">
        <v>0</v>
      </c>
      <c r="B2" s="2" t="s">
        <v>1</v>
      </c>
      <c r="C2" s="2" t="s">
        <v>10</v>
      </c>
      <c r="D2" s="2" t="s">
        <v>16</v>
      </c>
      <c r="E2" s="16"/>
      <c r="F2" s="16"/>
    </row>
    <row r="3" spans="1:12" ht="15.75" x14ac:dyDescent="0.25">
      <c r="A3" s="1">
        <v>1</v>
      </c>
      <c r="B3" s="15"/>
      <c r="C3" s="10"/>
      <c r="D3" s="13"/>
      <c r="E3" s="17"/>
      <c r="F3" s="17"/>
    </row>
    <row r="4" spans="1:12" ht="15.75" x14ac:dyDescent="0.25">
      <c r="A4" s="1">
        <v>2</v>
      </c>
      <c r="B4" s="3"/>
      <c r="C4" s="10"/>
      <c r="D4" s="13"/>
      <c r="E4" s="17"/>
      <c r="F4" s="17"/>
    </row>
    <row r="5" spans="1:12" ht="15.75" x14ac:dyDescent="0.25">
      <c r="A5" s="1">
        <v>3</v>
      </c>
      <c r="B5" s="3"/>
      <c r="C5" s="10"/>
      <c r="D5" s="13"/>
      <c r="E5" s="17"/>
      <c r="F5" s="17"/>
    </row>
    <row r="6" spans="1:12" ht="15.75" x14ac:dyDescent="0.25">
      <c r="A6" s="1">
        <v>4</v>
      </c>
      <c r="B6" s="3"/>
      <c r="C6" s="10"/>
      <c r="D6" s="13"/>
      <c r="E6" s="17"/>
      <c r="F6" s="17"/>
    </row>
    <row r="7" spans="1:12" ht="15.75" x14ac:dyDescent="0.25">
      <c r="A7" s="1">
        <v>5</v>
      </c>
      <c r="B7" s="3"/>
      <c r="C7" s="10"/>
      <c r="D7" s="8"/>
      <c r="E7" s="17"/>
      <c r="F7" s="17"/>
    </row>
    <row r="8" spans="1:12" ht="18.75" x14ac:dyDescent="0.3">
      <c r="A8" s="54" t="s">
        <v>6</v>
      </c>
      <c r="B8" s="54"/>
      <c r="C8" s="54"/>
      <c r="D8" s="18"/>
    </row>
  </sheetData>
  <mergeCells count="2">
    <mergeCell ref="A8:C8"/>
    <mergeCell ref="A1:L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31"/>
  <sheetViews>
    <sheetView zoomScaleNormal="100" workbookViewId="0">
      <selection activeCell="A7" sqref="A7:L7"/>
    </sheetView>
  </sheetViews>
  <sheetFormatPr baseColWidth="10" defaultRowHeight="15" x14ac:dyDescent="0.25"/>
  <cols>
    <col min="1" max="1" width="3" customWidth="1"/>
    <col min="2" max="2" width="26.140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9.140625" customWidth="1"/>
    <col min="12" max="12" width="10.85546875" customWidth="1"/>
  </cols>
  <sheetData>
    <row r="1" spans="1:15" x14ac:dyDescent="0.25">
      <c r="A1" s="4" t="s">
        <v>11</v>
      </c>
    </row>
    <row r="2" spans="1:15" x14ac:dyDescent="0.25">
      <c r="A2" s="4" t="s">
        <v>12</v>
      </c>
    </row>
    <row r="3" spans="1:15" x14ac:dyDescent="0.25">
      <c r="A3" s="4" t="s">
        <v>13</v>
      </c>
      <c r="J3" s="24"/>
    </row>
    <row r="4" spans="1:15" ht="23.25" x14ac:dyDescent="0.25">
      <c r="A4" s="59" t="s">
        <v>104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</row>
    <row r="5" spans="1:15" ht="10.5" customHeight="1" x14ac:dyDescent="0.3">
      <c r="E5" s="5"/>
      <c r="I5" s="5"/>
    </row>
    <row r="6" spans="1:15" ht="27" customHeight="1" x14ac:dyDescent="0.4">
      <c r="C6" s="60" t="s">
        <v>21</v>
      </c>
      <c r="D6" s="60"/>
      <c r="E6" s="60"/>
      <c r="F6" s="60"/>
      <c r="G6" s="60"/>
      <c r="H6" s="60"/>
      <c r="I6" s="60"/>
      <c r="J6" s="61" t="s">
        <v>22</v>
      </c>
      <c r="K6" s="61"/>
      <c r="L6" s="26"/>
    </row>
    <row r="7" spans="1:15" ht="18.75" x14ac:dyDescent="0.3">
      <c r="D7" s="26" t="s">
        <v>23</v>
      </c>
      <c r="E7" s="26"/>
      <c r="F7" s="62" t="s">
        <v>123</v>
      </c>
      <c r="G7" s="62"/>
      <c r="H7" s="62"/>
      <c r="I7" s="62"/>
      <c r="J7" s="62"/>
      <c r="K7" s="62"/>
      <c r="L7" s="62"/>
    </row>
    <row r="8" spans="1:15" ht="9" customHeight="1" x14ac:dyDescent="0.3">
      <c r="A8" s="4"/>
      <c r="D8" s="26"/>
      <c r="E8" s="26"/>
      <c r="F8" s="26"/>
      <c r="G8" s="26"/>
      <c r="H8" s="26"/>
      <c r="I8" s="26"/>
      <c r="J8" s="26"/>
      <c r="K8" s="27"/>
      <c r="L8" s="27"/>
    </row>
    <row r="9" spans="1:15" ht="18.75" customHeight="1" x14ac:dyDescent="0.3">
      <c r="A9" s="61" t="s">
        <v>25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</row>
    <row r="10" spans="1:15" ht="18.75" customHeight="1" x14ac:dyDescent="0.3">
      <c r="A10" s="61" t="s">
        <v>37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24"/>
    </row>
    <row r="11" spans="1:15" ht="6.75" customHeight="1" x14ac:dyDescent="0.3">
      <c r="K11" s="58"/>
      <c r="L11" s="58"/>
    </row>
    <row r="12" spans="1:15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5" ht="20.25" customHeight="1" x14ac:dyDescent="0.25">
      <c r="A13" s="1">
        <v>1</v>
      </c>
      <c r="B13" s="15" t="s">
        <v>35</v>
      </c>
      <c r="C13" s="10">
        <v>1</v>
      </c>
      <c r="D13" s="45" t="s">
        <v>88</v>
      </c>
      <c r="E13" s="13">
        <v>35000</v>
      </c>
      <c r="F13" s="13">
        <v>504500</v>
      </c>
      <c r="G13" s="8">
        <v>108500</v>
      </c>
      <c r="H13" s="13"/>
      <c r="I13" s="13"/>
      <c r="J13" s="40">
        <f>SUM(H13:I13)</f>
        <v>0</v>
      </c>
      <c r="K13" s="9"/>
      <c r="L13" s="34"/>
      <c r="M13" s="24"/>
    </row>
    <row r="14" spans="1:15" ht="20.25" customHeight="1" x14ac:dyDescent="0.25">
      <c r="A14" s="1">
        <v>2</v>
      </c>
      <c r="B14" s="3" t="s">
        <v>105</v>
      </c>
      <c r="C14" s="10">
        <v>2</v>
      </c>
      <c r="D14" s="45" t="s">
        <v>106</v>
      </c>
      <c r="E14" s="13">
        <v>35000</v>
      </c>
      <c r="F14" s="13"/>
      <c r="G14" s="13"/>
      <c r="H14" s="13">
        <v>35000</v>
      </c>
      <c r="I14" s="8"/>
      <c r="J14" s="40">
        <f t="shared" ref="J14:J17" si="0">SUM(H14:I14)</f>
        <v>35000</v>
      </c>
      <c r="K14" s="9" t="s">
        <v>109</v>
      </c>
      <c r="L14" s="35" t="s">
        <v>110</v>
      </c>
      <c r="N14" s="24"/>
    </row>
    <row r="15" spans="1:15" ht="20.25" customHeight="1" x14ac:dyDescent="0.25">
      <c r="A15" s="1">
        <v>3</v>
      </c>
      <c r="B15" s="3" t="s">
        <v>111</v>
      </c>
      <c r="C15" s="10">
        <v>3</v>
      </c>
      <c r="D15" s="45" t="s">
        <v>112</v>
      </c>
      <c r="E15" s="13">
        <v>35000</v>
      </c>
      <c r="F15" s="13"/>
      <c r="G15" s="8"/>
      <c r="H15" s="13">
        <v>35000</v>
      </c>
      <c r="I15" s="8">
        <v>35000</v>
      </c>
      <c r="J15" s="40">
        <f t="shared" si="0"/>
        <v>70000</v>
      </c>
      <c r="K15" s="9" t="s">
        <v>113</v>
      </c>
      <c r="L15" s="38" t="s">
        <v>114</v>
      </c>
      <c r="M15" s="24"/>
    </row>
    <row r="16" spans="1:15" ht="20.25" customHeight="1" x14ac:dyDescent="0.25">
      <c r="A16" s="1">
        <v>4</v>
      </c>
      <c r="B16" s="3"/>
      <c r="C16" s="10">
        <v>4</v>
      </c>
      <c r="D16" s="45"/>
      <c r="E16" s="13"/>
      <c r="F16" s="13"/>
      <c r="G16" s="13"/>
      <c r="H16" s="13"/>
      <c r="I16" s="13"/>
      <c r="J16" s="40">
        <f t="shared" si="0"/>
        <v>0</v>
      </c>
      <c r="K16" s="9"/>
      <c r="L16" s="35"/>
      <c r="M16" s="24"/>
      <c r="O16" s="24"/>
    </row>
    <row r="17" spans="1:14" ht="20.25" customHeight="1" x14ac:dyDescent="0.25">
      <c r="A17" s="1">
        <v>5</v>
      </c>
      <c r="B17" s="3" t="s">
        <v>86</v>
      </c>
      <c r="C17" s="10">
        <v>5</v>
      </c>
      <c r="D17" s="45" t="s">
        <v>89</v>
      </c>
      <c r="E17" s="13">
        <v>35000</v>
      </c>
      <c r="F17" s="13">
        <v>10500</v>
      </c>
      <c r="G17" s="13">
        <v>10500</v>
      </c>
      <c r="H17" s="13"/>
      <c r="I17" s="13"/>
      <c r="J17" s="40">
        <f t="shared" si="0"/>
        <v>0</v>
      </c>
      <c r="K17" s="9"/>
      <c r="L17" s="42"/>
      <c r="M17" s="24"/>
    </row>
    <row r="18" spans="1:14" ht="24.75" customHeight="1" x14ac:dyDescent="0.25">
      <c r="A18" s="69" t="s">
        <v>20</v>
      </c>
      <c r="B18" s="69"/>
      <c r="C18" s="69"/>
      <c r="D18" s="69"/>
      <c r="E18" s="20">
        <f t="shared" ref="E18:J18" si="1">SUM(E13:E17)</f>
        <v>140000</v>
      </c>
      <c r="F18" s="21">
        <f t="shared" si="1"/>
        <v>515000</v>
      </c>
      <c r="G18" s="21">
        <f t="shared" si="1"/>
        <v>119000</v>
      </c>
      <c r="H18" s="20">
        <f t="shared" si="1"/>
        <v>70000</v>
      </c>
      <c r="I18" s="20">
        <f t="shared" si="1"/>
        <v>35000</v>
      </c>
      <c r="J18" s="20">
        <f t="shared" si="1"/>
        <v>105000</v>
      </c>
      <c r="K18" s="9" t="s">
        <v>120</v>
      </c>
      <c r="L18" s="37" t="s">
        <v>33</v>
      </c>
      <c r="N18" s="24"/>
    </row>
    <row r="19" spans="1:14" ht="17.25" customHeight="1" x14ac:dyDescent="0.3">
      <c r="A19" s="68" t="s">
        <v>18</v>
      </c>
      <c r="B19" s="68"/>
      <c r="C19" s="68"/>
      <c r="D19" s="68"/>
      <c r="E19" s="68"/>
      <c r="F19" s="68"/>
      <c r="G19" s="68"/>
      <c r="H19" s="68"/>
      <c r="I19" s="68"/>
      <c r="J19" s="40">
        <f>-J18*0.1</f>
        <v>-10500</v>
      </c>
    </row>
    <row r="20" spans="1:14" ht="18.75" x14ac:dyDescent="0.3">
      <c r="A20" s="64" t="s">
        <v>19</v>
      </c>
      <c r="B20" s="64"/>
      <c r="C20" s="64"/>
      <c r="D20" s="64"/>
      <c r="E20" s="64"/>
      <c r="F20" s="64"/>
      <c r="G20" s="64"/>
      <c r="H20" s="64"/>
      <c r="I20" s="64"/>
      <c r="J20" s="46">
        <f>SUM(J18:J19)</f>
        <v>94500</v>
      </c>
    </row>
    <row r="21" spans="1:14" ht="18.75" x14ac:dyDescent="0.3">
      <c r="A21" s="64" t="s">
        <v>34</v>
      </c>
      <c r="B21" s="64"/>
      <c r="C21" s="64"/>
      <c r="D21" s="64"/>
      <c r="E21" s="64"/>
      <c r="F21" s="64"/>
      <c r="G21" s="64"/>
      <c r="H21" s="64"/>
      <c r="I21" s="64"/>
      <c r="J21" s="46">
        <v>45000</v>
      </c>
    </row>
    <row r="22" spans="1:14" ht="18.75" x14ac:dyDescent="0.3">
      <c r="A22" s="71" t="s">
        <v>119</v>
      </c>
      <c r="B22" s="65"/>
      <c r="C22" s="65"/>
      <c r="D22" s="65"/>
      <c r="E22" s="65"/>
      <c r="F22" s="65"/>
      <c r="G22" s="65"/>
      <c r="H22" s="65"/>
      <c r="I22" s="66"/>
      <c r="J22" s="46">
        <v>-105000</v>
      </c>
    </row>
    <row r="23" spans="1:14" ht="18.75" x14ac:dyDescent="0.3">
      <c r="A23" s="68" t="s">
        <v>121</v>
      </c>
      <c r="B23" s="68"/>
      <c r="C23" s="68"/>
      <c r="D23" s="68"/>
      <c r="E23" s="68"/>
      <c r="F23" s="68"/>
      <c r="G23" s="68"/>
      <c r="H23" s="68"/>
      <c r="I23" s="68"/>
      <c r="J23" s="18">
        <f>SUM(J20:J22)</f>
        <v>34500</v>
      </c>
    </row>
    <row r="24" spans="1:14" ht="10.5" customHeight="1" x14ac:dyDescent="0.25">
      <c r="E24" s="24"/>
      <c r="L24" s="24"/>
    </row>
    <row r="25" spans="1:14" ht="8.25" customHeight="1" x14ac:dyDescent="0.25">
      <c r="F25" s="24"/>
      <c r="H25" s="24"/>
    </row>
    <row r="26" spans="1:14" ht="18.75" x14ac:dyDescent="0.25">
      <c r="A26" s="1">
        <v>2</v>
      </c>
      <c r="B26" s="3" t="s">
        <v>38</v>
      </c>
      <c r="C26" s="10">
        <v>2</v>
      </c>
      <c r="D26" s="45" t="s">
        <v>87</v>
      </c>
      <c r="E26" s="13">
        <v>35000</v>
      </c>
      <c r="F26" s="13">
        <v>7000</v>
      </c>
      <c r="G26" s="13">
        <v>7000</v>
      </c>
      <c r="H26" s="13">
        <v>35000</v>
      </c>
      <c r="I26" s="8"/>
      <c r="J26" s="40">
        <f t="shared" ref="J26" si="2">SUM(H26:I26)</f>
        <v>35000</v>
      </c>
      <c r="K26" s="9" t="s">
        <v>99</v>
      </c>
      <c r="L26" s="35" t="s">
        <v>43</v>
      </c>
    </row>
    <row r="27" spans="1:14" x14ac:dyDescent="0.25">
      <c r="A27" s="76" t="s">
        <v>101</v>
      </c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</row>
    <row r="28" spans="1:14" ht="4.5" customHeight="1" x14ac:dyDescent="0.25"/>
    <row r="29" spans="1:14" ht="18.75" customHeight="1" x14ac:dyDescent="0.25">
      <c r="A29" s="1">
        <v>2</v>
      </c>
      <c r="B29" s="3" t="s">
        <v>105</v>
      </c>
      <c r="C29" s="10">
        <v>2</v>
      </c>
      <c r="D29" s="45" t="s">
        <v>106</v>
      </c>
      <c r="E29" s="73" t="s">
        <v>107</v>
      </c>
      <c r="F29" s="74"/>
      <c r="G29" s="74"/>
      <c r="H29" s="74"/>
      <c r="I29" s="74"/>
      <c r="J29" s="74"/>
      <c r="K29" s="74"/>
      <c r="L29" s="75"/>
    </row>
    <row r="30" spans="1:14" x14ac:dyDescent="0.25">
      <c r="A30" s="76" t="s">
        <v>118</v>
      </c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</row>
    <row r="31" spans="1:14" ht="15.75" x14ac:dyDescent="0.25">
      <c r="A31" s="1">
        <v>3</v>
      </c>
      <c r="B31" s="3" t="s">
        <v>111</v>
      </c>
      <c r="C31" s="10">
        <v>3</v>
      </c>
      <c r="D31" s="45" t="s">
        <v>112</v>
      </c>
      <c r="E31" s="78" t="s">
        <v>115</v>
      </c>
      <c r="F31" s="79"/>
      <c r="G31" s="79"/>
      <c r="H31" s="79"/>
      <c r="I31" s="79"/>
      <c r="J31" s="79"/>
      <c r="K31" s="79"/>
      <c r="L31" s="80"/>
    </row>
  </sheetData>
  <mergeCells count="17">
    <mergeCell ref="A21:I21"/>
    <mergeCell ref="A23:I23"/>
    <mergeCell ref="E31:L31"/>
    <mergeCell ref="A22:I22"/>
    <mergeCell ref="A10:L10"/>
    <mergeCell ref="A27:L27"/>
    <mergeCell ref="E29:L29"/>
    <mergeCell ref="A30:L30"/>
    <mergeCell ref="K11:L11"/>
    <mergeCell ref="A18:D18"/>
    <mergeCell ref="A19:I19"/>
    <mergeCell ref="A20:I20"/>
    <mergeCell ref="A4:L4"/>
    <mergeCell ref="C6:I6"/>
    <mergeCell ref="J6:K6"/>
    <mergeCell ref="F7:L7"/>
    <mergeCell ref="A9:L9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7"/>
  <sheetViews>
    <sheetView topLeftCell="A4" zoomScaleNormal="100" workbookViewId="0">
      <selection activeCell="A24" sqref="A24:I24"/>
    </sheetView>
  </sheetViews>
  <sheetFormatPr baseColWidth="10" defaultRowHeight="15" x14ac:dyDescent="0.25"/>
  <cols>
    <col min="1" max="1" width="3" customWidth="1"/>
    <col min="2" max="2" width="26.140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9.140625" customWidth="1"/>
    <col min="12" max="12" width="10.85546875" customWidth="1"/>
  </cols>
  <sheetData>
    <row r="1" spans="1:15" x14ac:dyDescent="0.25">
      <c r="A1" s="4" t="s">
        <v>11</v>
      </c>
    </row>
    <row r="2" spans="1:15" x14ac:dyDescent="0.25">
      <c r="A2" s="4" t="s">
        <v>12</v>
      </c>
    </row>
    <row r="3" spans="1:15" x14ac:dyDescent="0.25">
      <c r="A3" s="4" t="s">
        <v>13</v>
      </c>
      <c r="J3" s="24"/>
    </row>
    <row r="4" spans="1:15" ht="23.25" x14ac:dyDescent="0.25">
      <c r="A4" s="59" t="s">
        <v>122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</row>
    <row r="5" spans="1:15" ht="10.5" customHeight="1" x14ac:dyDescent="0.3">
      <c r="E5" s="5"/>
      <c r="I5" s="5"/>
    </row>
    <row r="6" spans="1:15" ht="27" customHeight="1" x14ac:dyDescent="0.4">
      <c r="C6" s="60" t="s">
        <v>21</v>
      </c>
      <c r="D6" s="60"/>
      <c r="E6" s="60"/>
      <c r="F6" s="60"/>
      <c r="G6" s="60"/>
      <c r="H6" s="60"/>
      <c r="I6" s="60"/>
      <c r="J6" s="61" t="s">
        <v>22</v>
      </c>
      <c r="K6" s="61"/>
      <c r="L6" s="26"/>
    </row>
    <row r="7" spans="1:15" ht="18.75" x14ac:dyDescent="0.3">
      <c r="D7" s="26" t="s">
        <v>23</v>
      </c>
      <c r="E7" s="26"/>
      <c r="F7" s="62" t="s">
        <v>123</v>
      </c>
      <c r="G7" s="62"/>
      <c r="H7" s="62"/>
      <c r="I7" s="62"/>
      <c r="J7" s="62"/>
      <c r="K7" s="62"/>
      <c r="L7" s="62"/>
    </row>
    <row r="8" spans="1:15" ht="9" customHeight="1" x14ac:dyDescent="0.3">
      <c r="A8" s="4"/>
      <c r="D8" s="26"/>
      <c r="E8" s="26"/>
      <c r="F8" s="26"/>
      <c r="G8" s="26"/>
      <c r="H8" s="26"/>
      <c r="I8" s="26"/>
      <c r="J8" s="26"/>
      <c r="K8" s="27"/>
      <c r="L8" s="27"/>
    </row>
    <row r="9" spans="1:15" ht="18.75" customHeight="1" x14ac:dyDescent="0.3">
      <c r="A9" s="61" t="s">
        <v>25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</row>
    <row r="10" spans="1:15" ht="18.75" customHeight="1" x14ac:dyDescent="0.3">
      <c r="A10" s="61" t="s">
        <v>139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24"/>
    </row>
    <row r="11" spans="1:15" ht="6.75" customHeight="1" x14ac:dyDescent="0.3">
      <c r="K11" s="58"/>
      <c r="L11" s="58"/>
    </row>
    <row r="12" spans="1:15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5" ht="20.25" customHeight="1" x14ac:dyDescent="0.25">
      <c r="A13" s="1">
        <v>1</v>
      </c>
      <c r="B13" s="15" t="s">
        <v>35</v>
      </c>
      <c r="C13" s="10">
        <v>1</v>
      </c>
      <c r="D13" s="45" t="s">
        <v>88</v>
      </c>
      <c r="E13" s="13">
        <v>35000</v>
      </c>
      <c r="F13" s="13">
        <v>543000</v>
      </c>
      <c r="G13" s="8">
        <v>112000</v>
      </c>
      <c r="H13" s="13">
        <v>35000</v>
      </c>
      <c r="I13" s="13"/>
      <c r="J13" s="40">
        <f>SUM(H13:I13)</f>
        <v>35000</v>
      </c>
      <c r="K13" s="9" t="s">
        <v>133</v>
      </c>
      <c r="L13" s="34" t="s">
        <v>134</v>
      </c>
      <c r="M13" s="24"/>
    </row>
    <row r="14" spans="1:15" ht="20.25" customHeight="1" x14ac:dyDescent="0.25">
      <c r="A14" s="1">
        <v>2</v>
      </c>
      <c r="B14" s="3" t="s">
        <v>105</v>
      </c>
      <c r="C14" s="10">
        <v>2</v>
      </c>
      <c r="D14" s="45" t="s">
        <v>106</v>
      </c>
      <c r="E14" s="13">
        <v>35000</v>
      </c>
      <c r="F14" s="13"/>
      <c r="G14" s="13"/>
      <c r="H14" s="13">
        <v>35000</v>
      </c>
      <c r="I14" s="8"/>
      <c r="J14" s="40">
        <f t="shared" ref="J14:J17" si="0">SUM(H14:I14)</f>
        <v>35000</v>
      </c>
      <c r="K14" s="9" t="s">
        <v>132</v>
      </c>
      <c r="L14" s="35" t="s">
        <v>32</v>
      </c>
      <c r="N14" s="24"/>
    </row>
    <row r="15" spans="1:15" ht="20.25" customHeight="1" x14ac:dyDescent="0.25">
      <c r="A15" s="1">
        <v>3</v>
      </c>
      <c r="B15" s="3" t="s">
        <v>111</v>
      </c>
      <c r="C15" s="10">
        <v>3</v>
      </c>
      <c r="D15" s="45" t="s">
        <v>112</v>
      </c>
      <c r="E15" s="13">
        <v>35000</v>
      </c>
      <c r="F15" s="13"/>
      <c r="G15" s="8"/>
      <c r="H15" s="13"/>
      <c r="I15" s="8"/>
      <c r="J15" s="40">
        <f t="shared" si="0"/>
        <v>0</v>
      </c>
      <c r="K15" s="9" t="s">
        <v>113</v>
      </c>
      <c r="L15" s="38" t="s">
        <v>151</v>
      </c>
      <c r="M15" s="24"/>
    </row>
    <row r="16" spans="1:15" ht="20.25" customHeight="1" x14ac:dyDescent="0.25">
      <c r="A16" s="1">
        <v>4</v>
      </c>
      <c r="B16" s="3" t="s">
        <v>126</v>
      </c>
      <c r="C16" s="10">
        <v>4</v>
      </c>
      <c r="D16" s="45" t="s">
        <v>127</v>
      </c>
      <c r="E16" s="13">
        <v>35000</v>
      </c>
      <c r="F16" s="13"/>
      <c r="G16" s="13"/>
      <c r="H16" s="13">
        <v>35000</v>
      </c>
      <c r="I16" s="13">
        <v>35000</v>
      </c>
      <c r="J16" s="40">
        <f t="shared" si="0"/>
        <v>70000</v>
      </c>
      <c r="K16" s="9" t="s">
        <v>128</v>
      </c>
      <c r="L16" s="38" t="s">
        <v>129</v>
      </c>
      <c r="M16" s="24"/>
      <c r="O16" s="24"/>
    </row>
    <row r="17" spans="1:14" ht="20.25" customHeight="1" x14ac:dyDescent="0.25">
      <c r="A17" s="1">
        <v>5</v>
      </c>
      <c r="B17" s="3" t="s">
        <v>86</v>
      </c>
      <c r="C17" s="10">
        <v>5</v>
      </c>
      <c r="D17" s="45" t="s">
        <v>89</v>
      </c>
      <c r="E17" s="13">
        <v>35000</v>
      </c>
      <c r="F17" s="13">
        <v>49000</v>
      </c>
      <c r="G17" s="13">
        <v>14000</v>
      </c>
      <c r="H17" s="13"/>
      <c r="I17" s="13">
        <v>35000</v>
      </c>
      <c r="J17" s="40">
        <f t="shared" si="0"/>
        <v>35000</v>
      </c>
      <c r="K17" s="9" t="s">
        <v>128</v>
      </c>
      <c r="L17" s="42" t="s">
        <v>43</v>
      </c>
      <c r="M17" s="24"/>
    </row>
    <row r="18" spans="1:14" ht="24.75" customHeight="1" x14ac:dyDescent="0.25">
      <c r="A18" s="69" t="s">
        <v>20</v>
      </c>
      <c r="B18" s="69"/>
      <c r="C18" s="69"/>
      <c r="D18" s="69"/>
      <c r="E18" s="20">
        <f t="shared" ref="E18:J18" si="1">SUM(E13:E17)</f>
        <v>175000</v>
      </c>
      <c r="F18" s="21">
        <f t="shared" si="1"/>
        <v>592000</v>
      </c>
      <c r="G18" s="21">
        <f t="shared" si="1"/>
        <v>126000</v>
      </c>
      <c r="H18" s="20">
        <f t="shared" si="1"/>
        <v>105000</v>
      </c>
      <c r="I18" s="20">
        <f t="shared" si="1"/>
        <v>70000</v>
      </c>
      <c r="J18" s="20">
        <f t="shared" si="1"/>
        <v>175000</v>
      </c>
      <c r="K18" s="9" t="s">
        <v>136</v>
      </c>
      <c r="L18" s="37" t="s">
        <v>33</v>
      </c>
      <c r="N18" s="24"/>
    </row>
    <row r="19" spans="1:14" ht="17.25" customHeight="1" x14ac:dyDescent="0.3">
      <c r="A19" s="68" t="s">
        <v>18</v>
      </c>
      <c r="B19" s="68"/>
      <c r="C19" s="68"/>
      <c r="D19" s="68"/>
      <c r="E19" s="68"/>
      <c r="F19" s="68"/>
      <c r="G19" s="68"/>
      <c r="H19" s="68"/>
      <c r="I19" s="68"/>
      <c r="J19" s="40">
        <f>-J18*0.1</f>
        <v>-17500</v>
      </c>
    </row>
    <row r="20" spans="1:14" ht="18.75" x14ac:dyDescent="0.3">
      <c r="A20" s="64" t="s">
        <v>19</v>
      </c>
      <c r="B20" s="64"/>
      <c r="C20" s="64"/>
      <c r="D20" s="64"/>
      <c r="E20" s="64"/>
      <c r="F20" s="64"/>
      <c r="G20" s="64"/>
      <c r="H20" s="64"/>
      <c r="I20" s="64"/>
      <c r="J20" s="46">
        <f>SUM(J18:J19)</f>
        <v>157500</v>
      </c>
    </row>
    <row r="21" spans="1:14" ht="18.75" x14ac:dyDescent="0.3">
      <c r="A21" s="64" t="s">
        <v>34</v>
      </c>
      <c r="B21" s="64"/>
      <c r="C21" s="64"/>
      <c r="D21" s="64"/>
      <c r="E21" s="64"/>
      <c r="F21" s="64"/>
      <c r="G21" s="64"/>
      <c r="H21" s="64"/>
      <c r="I21" s="64"/>
      <c r="J21" s="46">
        <v>153000</v>
      </c>
    </row>
    <row r="22" spans="1:14" ht="18.75" x14ac:dyDescent="0.3">
      <c r="A22" s="71" t="s">
        <v>131</v>
      </c>
      <c r="B22" s="65"/>
      <c r="C22" s="65"/>
      <c r="D22" s="65"/>
      <c r="E22" s="65"/>
      <c r="F22" s="65"/>
      <c r="G22" s="65"/>
      <c r="H22" s="65"/>
      <c r="I22" s="66"/>
      <c r="J22" s="46">
        <v>-148500</v>
      </c>
    </row>
    <row r="23" spans="1:14" ht="18.75" x14ac:dyDescent="0.3">
      <c r="A23" s="71" t="s">
        <v>135</v>
      </c>
      <c r="B23" s="65"/>
      <c r="C23" s="65"/>
      <c r="D23" s="65"/>
      <c r="E23" s="65"/>
      <c r="F23" s="65"/>
      <c r="G23" s="65"/>
      <c r="H23" s="65"/>
      <c r="I23" s="66"/>
      <c r="J23" s="46">
        <v>8660</v>
      </c>
    </row>
    <row r="24" spans="1:14" ht="18.75" x14ac:dyDescent="0.3">
      <c r="A24" s="68" t="s">
        <v>153</v>
      </c>
      <c r="B24" s="68"/>
      <c r="C24" s="68"/>
      <c r="D24" s="68"/>
      <c r="E24" s="68"/>
      <c r="F24" s="68"/>
      <c r="G24" s="68"/>
      <c r="H24" s="68"/>
      <c r="I24" s="68"/>
      <c r="J24" s="18">
        <f>SUM(J20:J23)</f>
        <v>170660</v>
      </c>
    </row>
    <row r="25" spans="1:14" ht="4.5" customHeight="1" x14ac:dyDescent="0.25"/>
    <row r="26" spans="1:14" ht="18.75" customHeight="1" x14ac:dyDescent="0.25">
      <c r="A26" s="1">
        <v>2</v>
      </c>
      <c r="B26" s="3" t="s">
        <v>105</v>
      </c>
      <c r="C26" s="10">
        <v>2</v>
      </c>
      <c r="D26" s="45" t="s">
        <v>106</v>
      </c>
      <c r="E26" s="81" t="s">
        <v>107</v>
      </c>
      <c r="F26" s="82"/>
      <c r="G26" s="82"/>
      <c r="H26" s="82"/>
      <c r="I26" s="82"/>
      <c r="J26" s="82"/>
      <c r="K26" s="82"/>
      <c r="L26" s="83"/>
    </row>
    <row r="27" spans="1:14" x14ac:dyDescent="0.25">
      <c r="A27" s="76" t="s">
        <v>124</v>
      </c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</row>
    <row r="28" spans="1:14" ht="15.75" x14ac:dyDescent="0.25">
      <c r="A28" s="1">
        <v>3</v>
      </c>
      <c r="B28" s="3" t="s">
        <v>111</v>
      </c>
      <c r="C28" s="10">
        <v>3</v>
      </c>
      <c r="D28" s="45" t="s">
        <v>112</v>
      </c>
      <c r="E28" s="84" t="s">
        <v>115</v>
      </c>
      <c r="F28" s="85"/>
      <c r="G28" s="85"/>
      <c r="H28" s="85"/>
      <c r="I28" s="85"/>
      <c r="J28" s="85"/>
      <c r="K28" s="85"/>
      <c r="L28" s="86"/>
    </row>
    <row r="29" spans="1:14" x14ac:dyDescent="0.25">
      <c r="A29" s="70" t="s">
        <v>150</v>
      </c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</row>
    <row r="30" spans="1:14" ht="15.75" x14ac:dyDescent="0.25">
      <c r="A30" s="1">
        <v>4</v>
      </c>
      <c r="B30" s="3" t="s">
        <v>126</v>
      </c>
      <c r="C30" s="10">
        <v>4</v>
      </c>
      <c r="D30" s="45" t="s">
        <v>127</v>
      </c>
      <c r="E30" s="73" t="s">
        <v>130</v>
      </c>
      <c r="F30" s="74"/>
      <c r="G30" s="74"/>
      <c r="H30" s="74"/>
      <c r="I30" s="74"/>
      <c r="J30" s="74"/>
      <c r="K30" s="74"/>
      <c r="L30" s="75"/>
    </row>
    <row r="31" spans="1:14" x14ac:dyDescent="0.25">
      <c r="A31" s="76" t="s">
        <v>125</v>
      </c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</row>
    <row r="32" spans="1:14" ht="18.75" customHeight="1" x14ac:dyDescent="0.25">
      <c r="A32" s="1">
        <v>5</v>
      </c>
      <c r="B32" s="3" t="s">
        <v>86</v>
      </c>
      <c r="C32" s="10">
        <v>5</v>
      </c>
      <c r="D32" s="45" t="s">
        <v>89</v>
      </c>
      <c r="E32" s="73" t="s">
        <v>138</v>
      </c>
      <c r="F32" s="74"/>
      <c r="G32" s="74"/>
      <c r="H32" s="74"/>
      <c r="I32" s="74"/>
      <c r="J32" s="74"/>
      <c r="K32" s="74"/>
      <c r="L32" s="75"/>
    </row>
    <row r="34" spans="1:12" x14ac:dyDescent="0.25">
      <c r="A34" s="72" t="s">
        <v>140</v>
      </c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</row>
    <row r="35" spans="1:12" x14ac:dyDescent="0.25">
      <c r="A35" s="72" t="s">
        <v>141</v>
      </c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</row>
    <row r="36" spans="1:12" x14ac:dyDescent="0.25">
      <c r="A36" s="72" t="s">
        <v>142</v>
      </c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</row>
    <row r="37" spans="1:12" x14ac:dyDescent="0.25">
      <c r="A37" s="72" t="s">
        <v>143</v>
      </c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</row>
  </sheetData>
  <mergeCells count="25">
    <mergeCell ref="A34:L34"/>
    <mergeCell ref="A36:L36"/>
    <mergeCell ref="A37:L37"/>
    <mergeCell ref="A35:L35"/>
    <mergeCell ref="A10:L10"/>
    <mergeCell ref="K11:L11"/>
    <mergeCell ref="A18:D18"/>
    <mergeCell ref="A19:I19"/>
    <mergeCell ref="A20:I20"/>
    <mergeCell ref="A21:I21"/>
    <mergeCell ref="E32:L32"/>
    <mergeCell ref="A31:L31"/>
    <mergeCell ref="E30:L30"/>
    <mergeCell ref="A22:I22"/>
    <mergeCell ref="A29:L29"/>
    <mergeCell ref="A24:I24"/>
    <mergeCell ref="E26:L26"/>
    <mergeCell ref="A27:L27"/>
    <mergeCell ref="E28:L28"/>
    <mergeCell ref="A23:I23"/>
    <mergeCell ref="A4:L4"/>
    <mergeCell ref="C6:I6"/>
    <mergeCell ref="J6:K6"/>
    <mergeCell ref="F7:L7"/>
    <mergeCell ref="A9:L9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36"/>
  <sheetViews>
    <sheetView topLeftCell="A4" zoomScaleNormal="100" workbookViewId="0">
      <selection activeCell="L15" sqref="L15"/>
    </sheetView>
  </sheetViews>
  <sheetFormatPr baseColWidth="10" defaultRowHeight="15" x14ac:dyDescent="0.25"/>
  <cols>
    <col min="1" max="1" width="3" customWidth="1"/>
    <col min="2" max="2" width="26.140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9.140625" customWidth="1"/>
    <col min="12" max="12" width="10.85546875" customWidth="1"/>
  </cols>
  <sheetData>
    <row r="1" spans="1:15" x14ac:dyDescent="0.25">
      <c r="A1" s="4" t="s">
        <v>11</v>
      </c>
    </row>
    <row r="2" spans="1:15" x14ac:dyDescent="0.25">
      <c r="A2" s="4" t="s">
        <v>12</v>
      </c>
    </row>
    <row r="3" spans="1:15" x14ac:dyDescent="0.25">
      <c r="A3" s="4" t="s">
        <v>13</v>
      </c>
      <c r="J3" s="24"/>
    </row>
    <row r="4" spans="1:15" ht="23.25" x14ac:dyDescent="0.25">
      <c r="A4" s="59" t="s">
        <v>137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</row>
    <row r="5" spans="1:15" ht="3.75" customHeight="1" x14ac:dyDescent="0.3">
      <c r="E5" s="5"/>
      <c r="I5" s="5"/>
    </row>
    <row r="6" spans="1:15" ht="21" customHeight="1" x14ac:dyDescent="0.4">
      <c r="C6" s="60" t="s">
        <v>21</v>
      </c>
      <c r="D6" s="60"/>
      <c r="E6" s="60"/>
      <c r="F6" s="60"/>
      <c r="G6" s="60"/>
      <c r="H6" s="60"/>
      <c r="I6" s="60"/>
      <c r="J6" s="61" t="s">
        <v>22</v>
      </c>
      <c r="K6" s="61"/>
      <c r="L6" s="26"/>
    </row>
    <row r="7" spans="1:15" ht="18.75" x14ac:dyDescent="0.3">
      <c r="D7" s="26" t="s">
        <v>23</v>
      </c>
      <c r="E7" s="26"/>
      <c r="F7" s="62" t="s">
        <v>123</v>
      </c>
      <c r="G7" s="62"/>
      <c r="H7" s="62"/>
      <c r="I7" s="62"/>
      <c r="J7" s="62"/>
      <c r="K7" s="62"/>
      <c r="L7" s="62"/>
    </row>
    <row r="8" spans="1:15" ht="3" customHeight="1" x14ac:dyDescent="0.3">
      <c r="A8" s="4"/>
      <c r="D8" s="26"/>
      <c r="E8" s="26"/>
      <c r="F8" s="26"/>
      <c r="G8" s="26"/>
      <c r="H8" s="26"/>
      <c r="I8" s="26"/>
      <c r="J8" s="26"/>
      <c r="K8" s="27"/>
      <c r="L8" s="27"/>
    </row>
    <row r="9" spans="1:15" ht="18.75" customHeight="1" x14ac:dyDescent="0.3">
      <c r="A9" s="61" t="s">
        <v>25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</row>
    <row r="10" spans="1:15" ht="18.75" customHeight="1" x14ac:dyDescent="0.3">
      <c r="A10" s="61" t="s">
        <v>139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24"/>
    </row>
    <row r="11" spans="1:15" ht="6.75" customHeight="1" x14ac:dyDescent="0.3">
      <c r="K11" s="58"/>
      <c r="L11" s="58"/>
    </row>
    <row r="12" spans="1:15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5" ht="20.25" customHeight="1" x14ac:dyDescent="0.25">
      <c r="A13" s="1">
        <v>1</v>
      </c>
      <c r="B13" s="15" t="s">
        <v>35</v>
      </c>
      <c r="C13" s="10">
        <v>1</v>
      </c>
      <c r="D13" s="45" t="s">
        <v>88</v>
      </c>
      <c r="E13" s="13">
        <v>35000</v>
      </c>
      <c r="F13" s="13">
        <v>543000</v>
      </c>
      <c r="G13" s="8">
        <v>112000</v>
      </c>
      <c r="H13" s="13">
        <v>35000</v>
      </c>
      <c r="I13" s="13">
        <v>5000</v>
      </c>
      <c r="J13" s="40">
        <f>H13+I13</f>
        <v>40000</v>
      </c>
      <c r="K13" s="9" t="s">
        <v>149</v>
      </c>
      <c r="L13" s="34" t="s">
        <v>145</v>
      </c>
      <c r="M13" s="24"/>
    </row>
    <row r="14" spans="1:15" ht="20.25" customHeight="1" x14ac:dyDescent="0.25">
      <c r="A14" s="1">
        <v>2</v>
      </c>
      <c r="B14" s="3" t="s">
        <v>105</v>
      </c>
      <c r="C14" s="10">
        <v>2</v>
      </c>
      <c r="D14" s="45" t="s">
        <v>146</v>
      </c>
      <c r="E14" s="13">
        <v>35000</v>
      </c>
      <c r="F14" s="13"/>
      <c r="G14" s="13"/>
      <c r="H14" s="13">
        <v>35000</v>
      </c>
      <c r="I14" s="8"/>
      <c r="J14" s="40">
        <f>H14+I14</f>
        <v>35000</v>
      </c>
      <c r="K14" s="9" t="s">
        <v>164</v>
      </c>
      <c r="L14" s="35" t="s">
        <v>145</v>
      </c>
      <c r="N14" s="24"/>
    </row>
    <row r="15" spans="1:15" ht="20.25" customHeight="1" x14ac:dyDescent="0.25">
      <c r="A15" s="1">
        <v>3</v>
      </c>
      <c r="B15" s="3" t="s">
        <v>111</v>
      </c>
      <c r="C15" s="10">
        <v>3</v>
      </c>
      <c r="D15" s="45" t="s">
        <v>112</v>
      </c>
      <c r="E15" s="13">
        <v>35000</v>
      </c>
      <c r="F15" s="13"/>
      <c r="G15" s="8"/>
      <c r="H15" s="13"/>
      <c r="I15" s="8"/>
      <c r="J15" s="40">
        <f t="shared" ref="J15:J17" si="0">H15+I15</f>
        <v>0</v>
      </c>
      <c r="K15" s="9" t="s">
        <v>113</v>
      </c>
      <c r="L15" s="38" t="s">
        <v>129</v>
      </c>
      <c r="M15" s="24"/>
    </row>
    <row r="16" spans="1:15" ht="20.25" customHeight="1" x14ac:dyDescent="0.25">
      <c r="A16" s="1">
        <v>4</v>
      </c>
      <c r="B16" s="3" t="s">
        <v>126</v>
      </c>
      <c r="C16" s="10">
        <v>4</v>
      </c>
      <c r="D16" s="45" t="s">
        <v>127</v>
      </c>
      <c r="E16" s="13">
        <v>35000</v>
      </c>
      <c r="F16" s="13"/>
      <c r="G16" s="13"/>
      <c r="H16" s="13"/>
      <c r="I16" s="13"/>
      <c r="J16" s="40">
        <f t="shared" si="0"/>
        <v>0</v>
      </c>
      <c r="K16" s="9" t="s">
        <v>128</v>
      </c>
      <c r="L16" s="38" t="s">
        <v>129</v>
      </c>
      <c r="M16" s="24"/>
      <c r="O16" s="24"/>
    </row>
    <row r="17" spans="1:14" ht="20.25" customHeight="1" x14ac:dyDescent="0.25">
      <c r="A17" s="1">
        <v>5</v>
      </c>
      <c r="B17" s="3" t="s">
        <v>86</v>
      </c>
      <c r="C17" s="10">
        <v>5</v>
      </c>
      <c r="D17" s="45" t="s">
        <v>89</v>
      </c>
      <c r="E17" s="13">
        <v>35000</v>
      </c>
      <c r="F17" s="13">
        <v>52500</v>
      </c>
      <c r="G17" s="13">
        <v>17500</v>
      </c>
      <c r="H17" s="13">
        <v>35000</v>
      </c>
      <c r="I17" s="13"/>
      <c r="J17" s="40">
        <f t="shared" si="0"/>
        <v>35000</v>
      </c>
      <c r="K17" s="9" t="s">
        <v>148</v>
      </c>
      <c r="L17" s="42" t="s">
        <v>39</v>
      </c>
      <c r="M17" s="24"/>
    </row>
    <row r="18" spans="1:14" ht="24.75" customHeight="1" x14ac:dyDescent="0.25">
      <c r="A18" s="69" t="s">
        <v>20</v>
      </c>
      <c r="B18" s="69"/>
      <c r="C18" s="69"/>
      <c r="D18" s="69"/>
      <c r="E18" s="20">
        <f t="shared" ref="E18:G18" si="1">SUM(E13:E17)</f>
        <v>175000</v>
      </c>
      <c r="F18" s="21">
        <f t="shared" si="1"/>
        <v>595500</v>
      </c>
      <c r="G18" s="21">
        <f t="shared" si="1"/>
        <v>129500</v>
      </c>
      <c r="H18" s="20">
        <f>SUM(H13:H17)</f>
        <v>105000</v>
      </c>
      <c r="I18" s="20">
        <f t="shared" ref="I18:J18" si="2">SUM(I13:I17)</f>
        <v>5000</v>
      </c>
      <c r="J18" s="20">
        <f t="shared" si="2"/>
        <v>110000</v>
      </c>
      <c r="K18" s="9" t="s">
        <v>165</v>
      </c>
      <c r="L18" s="37" t="s">
        <v>33</v>
      </c>
      <c r="N18" s="24"/>
    </row>
    <row r="19" spans="1:14" ht="15" customHeight="1" x14ac:dyDescent="0.3">
      <c r="A19" s="68" t="s">
        <v>18</v>
      </c>
      <c r="B19" s="68"/>
      <c r="C19" s="68"/>
      <c r="D19" s="68"/>
      <c r="E19" s="68"/>
      <c r="F19" s="68"/>
      <c r="G19" s="68"/>
      <c r="H19" s="68"/>
      <c r="I19" s="68"/>
      <c r="J19" s="40">
        <f>-J18*0.1</f>
        <v>-11000</v>
      </c>
    </row>
    <row r="20" spans="1:14" ht="15.75" customHeight="1" x14ac:dyDescent="0.3">
      <c r="A20" s="64" t="s">
        <v>19</v>
      </c>
      <c r="B20" s="64"/>
      <c r="C20" s="64"/>
      <c r="D20" s="64"/>
      <c r="E20" s="64"/>
      <c r="F20" s="64"/>
      <c r="G20" s="64"/>
      <c r="H20" s="64"/>
      <c r="I20" s="64"/>
      <c r="J20" s="46">
        <f>SUM(J18:J19)</f>
        <v>99000</v>
      </c>
    </row>
    <row r="21" spans="1:14" ht="15.75" customHeight="1" x14ac:dyDescent="0.3">
      <c r="A21" s="64" t="s">
        <v>34</v>
      </c>
      <c r="B21" s="64"/>
      <c r="C21" s="64"/>
      <c r="D21" s="64"/>
      <c r="E21" s="64"/>
      <c r="F21" s="64"/>
      <c r="G21" s="64"/>
      <c r="H21" s="64"/>
      <c r="I21" s="64"/>
      <c r="J21" s="46">
        <v>90000</v>
      </c>
    </row>
    <row r="22" spans="1:14" ht="16.5" customHeight="1" x14ac:dyDescent="0.3">
      <c r="A22" s="64" t="s">
        <v>144</v>
      </c>
      <c r="B22" s="64"/>
      <c r="C22" s="64"/>
      <c r="D22" s="64"/>
      <c r="E22" s="64"/>
      <c r="F22" s="64"/>
      <c r="G22" s="64"/>
      <c r="H22" s="64"/>
      <c r="I22" s="64"/>
      <c r="J22" s="46">
        <v>12260</v>
      </c>
    </row>
    <row r="23" spans="1:14" ht="18.75" x14ac:dyDescent="0.3">
      <c r="A23" s="68" t="s">
        <v>154</v>
      </c>
      <c r="B23" s="68"/>
      <c r="C23" s="68"/>
      <c r="D23" s="68"/>
      <c r="E23" s="68"/>
      <c r="F23" s="68"/>
      <c r="G23" s="68"/>
      <c r="H23" s="68"/>
      <c r="I23" s="68"/>
      <c r="J23" s="18">
        <f>SUM(J20:J22)</f>
        <v>201260</v>
      </c>
    </row>
    <row r="24" spans="1:14" ht="4.5" customHeight="1" x14ac:dyDescent="0.25"/>
    <row r="25" spans="1:14" ht="16.5" customHeight="1" x14ac:dyDescent="0.25">
      <c r="A25" s="1">
        <v>2</v>
      </c>
      <c r="B25" s="3" t="s">
        <v>105</v>
      </c>
      <c r="C25" s="10">
        <v>2</v>
      </c>
      <c r="D25" s="45" t="s">
        <v>146</v>
      </c>
      <c r="E25" s="81" t="s">
        <v>107</v>
      </c>
      <c r="F25" s="82"/>
      <c r="G25" s="82"/>
      <c r="H25" s="82"/>
      <c r="I25" s="82"/>
      <c r="J25" s="82"/>
      <c r="K25" s="82"/>
      <c r="L25" s="83"/>
    </row>
    <row r="26" spans="1:14" x14ac:dyDescent="0.25">
      <c r="A26" s="70" t="s">
        <v>124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</row>
    <row r="27" spans="1:14" ht="15.75" x14ac:dyDescent="0.25">
      <c r="A27" s="1">
        <v>3</v>
      </c>
      <c r="B27" s="3" t="s">
        <v>111</v>
      </c>
      <c r="C27" s="10">
        <v>3</v>
      </c>
      <c r="D27" s="45" t="s">
        <v>112</v>
      </c>
      <c r="E27" s="84" t="s">
        <v>115</v>
      </c>
      <c r="F27" s="85"/>
      <c r="G27" s="85"/>
      <c r="H27" s="85"/>
      <c r="I27" s="85"/>
      <c r="J27" s="85"/>
      <c r="K27" s="85"/>
      <c r="L27" s="86"/>
    </row>
    <row r="28" spans="1:14" x14ac:dyDescent="0.25">
      <c r="A28" s="70" t="s">
        <v>155</v>
      </c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</row>
    <row r="29" spans="1:14" ht="15.75" x14ac:dyDescent="0.25">
      <c r="A29" s="1">
        <v>4</v>
      </c>
      <c r="B29" s="3" t="s">
        <v>126</v>
      </c>
      <c r="C29" s="10">
        <v>4</v>
      </c>
      <c r="D29" s="45" t="s">
        <v>127</v>
      </c>
      <c r="E29" s="73" t="s">
        <v>130</v>
      </c>
      <c r="F29" s="74"/>
      <c r="G29" s="74"/>
      <c r="H29" s="74"/>
      <c r="I29" s="74"/>
      <c r="J29" s="74"/>
      <c r="K29" s="74"/>
      <c r="L29" s="75"/>
    </row>
    <row r="30" spans="1:14" x14ac:dyDescent="0.25">
      <c r="A30" s="70" t="s">
        <v>125</v>
      </c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</row>
    <row r="31" spans="1:14" x14ac:dyDescent="0.25">
      <c r="A31" s="72" t="s">
        <v>140</v>
      </c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</row>
    <row r="32" spans="1:14" x14ac:dyDescent="0.25">
      <c r="A32" s="72" t="s">
        <v>141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</row>
    <row r="33" spans="1:12" x14ac:dyDescent="0.25">
      <c r="A33" s="72" t="s">
        <v>142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</row>
    <row r="34" spans="1:12" x14ac:dyDescent="0.25">
      <c r="A34" s="72" t="s">
        <v>143</v>
      </c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</row>
    <row r="35" spans="1:12" ht="3" customHeight="1" x14ac:dyDescent="0.25"/>
    <row r="36" spans="1:12" ht="17.25" customHeight="1" x14ac:dyDescent="0.25">
      <c r="A36" s="1">
        <v>5</v>
      </c>
      <c r="B36" s="3" t="s">
        <v>86</v>
      </c>
      <c r="C36" s="10">
        <v>5</v>
      </c>
      <c r="D36" s="45" t="s">
        <v>89</v>
      </c>
      <c r="E36" s="73" t="s">
        <v>147</v>
      </c>
      <c r="F36" s="74"/>
      <c r="G36" s="74"/>
      <c r="H36" s="74"/>
      <c r="I36" s="74"/>
      <c r="J36" s="74"/>
      <c r="K36" s="74"/>
      <c r="L36" s="75"/>
    </row>
  </sheetData>
  <mergeCells count="24">
    <mergeCell ref="E36:L36"/>
    <mergeCell ref="A31:L31"/>
    <mergeCell ref="A32:L32"/>
    <mergeCell ref="A33:L33"/>
    <mergeCell ref="A34:L34"/>
    <mergeCell ref="E29:L29"/>
    <mergeCell ref="A30:L30"/>
    <mergeCell ref="A23:I23"/>
    <mergeCell ref="E25:L25"/>
    <mergeCell ref="A26:L26"/>
    <mergeCell ref="E27:L27"/>
    <mergeCell ref="A28:L28"/>
    <mergeCell ref="A22:I22"/>
    <mergeCell ref="A4:L4"/>
    <mergeCell ref="C6:I6"/>
    <mergeCell ref="J6:K6"/>
    <mergeCell ref="F7:L7"/>
    <mergeCell ref="A9:L9"/>
    <mergeCell ref="A10:L10"/>
    <mergeCell ref="K11:L11"/>
    <mergeCell ref="A18:D18"/>
    <mergeCell ref="A19:I19"/>
    <mergeCell ref="A20:I20"/>
    <mergeCell ref="A21:I21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35"/>
  <sheetViews>
    <sheetView topLeftCell="A7" zoomScale="98" zoomScaleNormal="98" workbookViewId="0">
      <selection activeCell="L15" sqref="L15"/>
    </sheetView>
  </sheetViews>
  <sheetFormatPr baseColWidth="10" defaultRowHeight="15" x14ac:dyDescent="0.25"/>
  <cols>
    <col min="1" max="1" width="3" customWidth="1"/>
    <col min="2" max="2" width="26.140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9.140625" customWidth="1"/>
    <col min="12" max="12" width="10.85546875" customWidth="1"/>
  </cols>
  <sheetData>
    <row r="1" spans="1:15" x14ac:dyDescent="0.25">
      <c r="A1" s="4" t="s">
        <v>11</v>
      </c>
    </row>
    <row r="2" spans="1:15" x14ac:dyDescent="0.25">
      <c r="A2" s="4" t="s">
        <v>12</v>
      </c>
    </row>
    <row r="3" spans="1:15" x14ac:dyDescent="0.25">
      <c r="A3" s="4" t="s">
        <v>13</v>
      </c>
      <c r="J3" s="24"/>
    </row>
    <row r="4" spans="1:15" ht="23.25" x14ac:dyDescent="0.25">
      <c r="A4" s="59" t="s">
        <v>152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</row>
    <row r="5" spans="1:15" ht="3.75" customHeight="1" x14ac:dyDescent="0.3">
      <c r="E5" s="5"/>
      <c r="I5" s="5"/>
    </row>
    <row r="6" spans="1:15" ht="21" customHeight="1" x14ac:dyDescent="0.4">
      <c r="C6" s="60" t="s">
        <v>21</v>
      </c>
      <c r="D6" s="60"/>
      <c r="E6" s="60"/>
      <c r="F6" s="60"/>
      <c r="G6" s="60"/>
      <c r="H6" s="60"/>
      <c r="I6" s="60"/>
      <c r="J6" s="61" t="s">
        <v>22</v>
      </c>
      <c r="K6" s="61"/>
      <c r="L6" s="26"/>
    </row>
    <row r="7" spans="1:15" ht="18.75" x14ac:dyDescent="0.3">
      <c r="D7" s="26" t="s">
        <v>23</v>
      </c>
      <c r="E7" s="26"/>
      <c r="F7" s="62" t="s">
        <v>123</v>
      </c>
      <c r="G7" s="62"/>
      <c r="H7" s="62"/>
      <c r="I7" s="62"/>
      <c r="J7" s="62"/>
      <c r="K7" s="62"/>
      <c r="L7" s="62"/>
    </row>
    <row r="8" spans="1:15" ht="3" customHeight="1" x14ac:dyDescent="0.3">
      <c r="A8" s="4"/>
      <c r="D8" s="26"/>
      <c r="E8" s="26"/>
      <c r="F8" s="26"/>
      <c r="G8" s="26"/>
      <c r="H8" s="26"/>
      <c r="I8" s="26"/>
      <c r="J8" s="26"/>
      <c r="K8" s="27"/>
      <c r="L8" s="27"/>
    </row>
    <row r="9" spans="1:15" ht="18.75" customHeight="1" x14ac:dyDescent="0.3">
      <c r="A9" s="61" t="s">
        <v>25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</row>
    <row r="10" spans="1:15" ht="18.75" customHeight="1" x14ac:dyDescent="0.3">
      <c r="A10" s="61" t="s">
        <v>139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24"/>
    </row>
    <row r="11" spans="1:15" ht="6.75" customHeight="1" x14ac:dyDescent="0.3">
      <c r="K11" s="58"/>
      <c r="L11" s="58"/>
    </row>
    <row r="12" spans="1:15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5" ht="20.25" customHeight="1" x14ac:dyDescent="0.25">
      <c r="A13" s="1">
        <v>1</v>
      </c>
      <c r="B13" s="15" t="s">
        <v>35</v>
      </c>
      <c r="C13" s="10">
        <v>1</v>
      </c>
      <c r="D13" s="45" t="s">
        <v>157</v>
      </c>
      <c r="E13" s="13">
        <v>35000</v>
      </c>
      <c r="F13" s="13">
        <v>538000</v>
      </c>
      <c r="G13" s="8">
        <v>112000</v>
      </c>
      <c r="H13" s="13"/>
      <c r="I13" s="13"/>
      <c r="J13" s="40">
        <f>SUM(H13:I13)</f>
        <v>0</v>
      </c>
      <c r="K13" s="9"/>
      <c r="L13" s="34"/>
      <c r="M13" s="24"/>
    </row>
    <row r="14" spans="1:15" ht="20.25" customHeight="1" x14ac:dyDescent="0.25">
      <c r="A14" s="1">
        <v>2</v>
      </c>
      <c r="B14" s="3" t="s">
        <v>105</v>
      </c>
      <c r="C14" s="10">
        <v>2</v>
      </c>
      <c r="D14" s="45" t="s">
        <v>146</v>
      </c>
      <c r="E14" s="13">
        <v>35000</v>
      </c>
      <c r="F14" s="13"/>
      <c r="G14" s="13"/>
      <c r="H14" s="13">
        <v>35000</v>
      </c>
      <c r="I14" s="8"/>
      <c r="J14" s="40">
        <f t="shared" ref="J14:J17" si="0">SUM(H14:I14)</f>
        <v>35000</v>
      </c>
      <c r="K14" s="9" t="s">
        <v>149</v>
      </c>
      <c r="L14" s="9" t="s">
        <v>145</v>
      </c>
      <c r="N14" s="24"/>
    </row>
    <row r="15" spans="1:15" ht="20.25" customHeight="1" x14ac:dyDescent="0.25">
      <c r="A15" s="1">
        <v>3</v>
      </c>
      <c r="B15" s="3" t="s">
        <v>111</v>
      </c>
      <c r="C15" s="10">
        <v>3</v>
      </c>
      <c r="D15" s="45" t="s">
        <v>158</v>
      </c>
      <c r="E15" s="13">
        <v>35000</v>
      </c>
      <c r="F15" s="13"/>
      <c r="G15" s="8"/>
      <c r="H15" s="13"/>
      <c r="I15" s="8"/>
      <c r="J15" s="40">
        <f t="shared" si="0"/>
        <v>0</v>
      </c>
      <c r="K15" s="9" t="s">
        <v>156</v>
      </c>
      <c r="L15" s="38" t="s">
        <v>129</v>
      </c>
      <c r="M15" s="24"/>
    </row>
    <row r="16" spans="1:15" ht="20.25" customHeight="1" x14ac:dyDescent="0.25">
      <c r="A16" s="1">
        <v>4</v>
      </c>
      <c r="B16" s="3" t="s">
        <v>126</v>
      </c>
      <c r="C16" s="10">
        <v>4</v>
      </c>
      <c r="D16" s="45" t="s">
        <v>159</v>
      </c>
      <c r="E16" s="13">
        <v>35000</v>
      </c>
      <c r="F16" s="13"/>
      <c r="G16" s="13"/>
      <c r="H16" s="13"/>
      <c r="I16" s="13"/>
      <c r="J16" s="40">
        <f t="shared" si="0"/>
        <v>0</v>
      </c>
      <c r="K16" s="9" t="s">
        <v>128</v>
      </c>
      <c r="L16" s="38" t="s">
        <v>129</v>
      </c>
      <c r="M16" s="24"/>
      <c r="O16" s="24"/>
    </row>
    <row r="17" spans="1:14" ht="20.25" customHeight="1" x14ac:dyDescent="0.25">
      <c r="A17" s="1">
        <v>5</v>
      </c>
      <c r="B17" s="3" t="s">
        <v>86</v>
      </c>
      <c r="C17" s="10">
        <v>5</v>
      </c>
      <c r="D17" s="45" t="s">
        <v>160</v>
      </c>
      <c r="E17" s="13">
        <v>35000</v>
      </c>
      <c r="F17" s="13">
        <v>56000</v>
      </c>
      <c r="G17" s="13">
        <v>21000</v>
      </c>
      <c r="H17" s="13"/>
      <c r="I17" s="13"/>
      <c r="J17" s="40">
        <f t="shared" si="0"/>
        <v>0</v>
      </c>
      <c r="K17" s="9"/>
      <c r="L17" s="42"/>
      <c r="M17" s="24"/>
    </row>
    <row r="18" spans="1:14" ht="24.75" customHeight="1" x14ac:dyDescent="0.25">
      <c r="A18" s="69" t="s">
        <v>20</v>
      </c>
      <c r="B18" s="69"/>
      <c r="C18" s="69"/>
      <c r="D18" s="69"/>
      <c r="E18" s="20">
        <f t="shared" ref="E18:I18" si="1">SUM(E13:E17)</f>
        <v>175000</v>
      </c>
      <c r="F18" s="21">
        <f t="shared" si="1"/>
        <v>594000</v>
      </c>
      <c r="G18" s="21">
        <f t="shared" si="1"/>
        <v>133000</v>
      </c>
      <c r="H18" s="20">
        <f t="shared" si="1"/>
        <v>35000</v>
      </c>
      <c r="I18" s="20">
        <f t="shared" si="1"/>
        <v>0</v>
      </c>
      <c r="J18" s="20">
        <f>SUM(J13:J17)</f>
        <v>35000</v>
      </c>
      <c r="K18" s="9" t="s">
        <v>161</v>
      </c>
      <c r="L18" s="37"/>
      <c r="N18" s="24"/>
    </row>
    <row r="19" spans="1:14" ht="15" customHeight="1" x14ac:dyDescent="0.3">
      <c r="A19" s="68" t="s">
        <v>18</v>
      </c>
      <c r="B19" s="68"/>
      <c r="C19" s="68"/>
      <c r="D19" s="68"/>
      <c r="E19" s="68"/>
      <c r="F19" s="68"/>
      <c r="G19" s="68"/>
      <c r="H19" s="68"/>
      <c r="I19" s="68"/>
      <c r="J19" s="40">
        <f>-J18*0.1</f>
        <v>-3500</v>
      </c>
    </row>
    <row r="20" spans="1:14" ht="15.75" customHeight="1" x14ac:dyDescent="0.3">
      <c r="A20" s="64" t="s">
        <v>19</v>
      </c>
      <c r="B20" s="64"/>
      <c r="C20" s="64"/>
      <c r="D20" s="64"/>
      <c r="E20" s="64"/>
      <c r="F20" s="64"/>
      <c r="G20" s="64"/>
      <c r="H20" s="64"/>
      <c r="I20" s="64"/>
      <c r="J20" s="46">
        <f>SUM(J18:J19)</f>
        <v>31500</v>
      </c>
    </row>
    <row r="21" spans="1:14" ht="15.75" customHeight="1" x14ac:dyDescent="0.3">
      <c r="A21" s="64" t="s">
        <v>34</v>
      </c>
      <c r="B21" s="64"/>
      <c r="C21" s="64"/>
      <c r="D21" s="64"/>
      <c r="E21" s="64"/>
      <c r="F21" s="64"/>
      <c r="G21" s="64"/>
      <c r="H21" s="64"/>
      <c r="I21" s="64"/>
      <c r="J21" s="46">
        <v>99000</v>
      </c>
    </row>
    <row r="22" spans="1:14" ht="18.75" x14ac:dyDescent="0.3">
      <c r="A22" s="68" t="s">
        <v>162</v>
      </c>
      <c r="B22" s="68"/>
      <c r="C22" s="68"/>
      <c r="D22" s="68"/>
      <c r="E22" s="68"/>
      <c r="F22" s="68"/>
      <c r="G22" s="68"/>
      <c r="H22" s="68"/>
      <c r="I22" s="68"/>
      <c r="J22" s="18">
        <f>SUM(J20:J21)</f>
        <v>130500</v>
      </c>
    </row>
    <row r="23" spans="1:14" ht="4.5" customHeight="1" x14ac:dyDescent="0.25"/>
    <row r="24" spans="1:14" ht="16.5" customHeight="1" x14ac:dyDescent="0.25">
      <c r="A24" s="1">
        <v>2</v>
      </c>
      <c r="B24" s="3" t="s">
        <v>105</v>
      </c>
      <c r="C24" s="10">
        <v>2</v>
      </c>
      <c r="D24" s="45" t="s">
        <v>146</v>
      </c>
      <c r="E24" s="81" t="s">
        <v>107</v>
      </c>
      <c r="F24" s="82"/>
      <c r="G24" s="82"/>
      <c r="H24" s="82"/>
      <c r="I24" s="82"/>
      <c r="J24" s="82"/>
      <c r="K24" s="82"/>
      <c r="L24" s="83"/>
    </row>
    <row r="25" spans="1:14" x14ac:dyDescent="0.25">
      <c r="A25" s="70" t="s">
        <v>124</v>
      </c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</row>
    <row r="26" spans="1:14" ht="15.75" x14ac:dyDescent="0.25">
      <c r="A26" s="1">
        <v>3</v>
      </c>
      <c r="B26" s="3" t="s">
        <v>111</v>
      </c>
      <c r="C26" s="10">
        <v>3</v>
      </c>
      <c r="D26" s="45" t="s">
        <v>112</v>
      </c>
      <c r="E26" s="84" t="s">
        <v>115</v>
      </c>
      <c r="F26" s="85"/>
      <c r="G26" s="85"/>
      <c r="H26" s="85"/>
      <c r="I26" s="85"/>
      <c r="J26" s="85"/>
      <c r="K26" s="85"/>
      <c r="L26" s="86"/>
    </row>
    <row r="27" spans="1:14" x14ac:dyDescent="0.25">
      <c r="A27" s="70" t="s">
        <v>125</v>
      </c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</row>
    <row r="28" spans="1:14" ht="15.75" x14ac:dyDescent="0.25">
      <c r="A28" s="1">
        <v>4</v>
      </c>
      <c r="B28" s="3" t="s">
        <v>126</v>
      </c>
      <c r="C28" s="10">
        <v>4</v>
      </c>
      <c r="D28" s="45" t="s">
        <v>127</v>
      </c>
      <c r="E28" s="73" t="s">
        <v>130</v>
      </c>
      <c r="F28" s="74"/>
      <c r="G28" s="74"/>
      <c r="H28" s="74"/>
      <c r="I28" s="74"/>
      <c r="J28" s="74"/>
      <c r="K28" s="74"/>
      <c r="L28" s="75"/>
    </row>
    <row r="29" spans="1:14" x14ac:dyDescent="0.25">
      <c r="A29" s="70" t="s">
        <v>125</v>
      </c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</row>
    <row r="30" spans="1:14" x14ac:dyDescent="0.25">
      <c r="A30" s="72" t="s">
        <v>140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</row>
    <row r="31" spans="1:14" x14ac:dyDescent="0.25">
      <c r="A31" s="72" t="s">
        <v>141</v>
      </c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</row>
    <row r="32" spans="1:14" x14ac:dyDescent="0.25">
      <c r="A32" s="72" t="s">
        <v>142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</row>
    <row r="33" spans="1:12" x14ac:dyDescent="0.25">
      <c r="A33" s="72" t="s">
        <v>143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</row>
    <row r="34" spans="1:12" ht="3" customHeight="1" x14ac:dyDescent="0.25"/>
    <row r="35" spans="1:12" ht="17.25" customHeight="1" x14ac:dyDescent="0.25">
      <c r="A35" s="1">
        <v>5</v>
      </c>
      <c r="B35" s="3" t="s">
        <v>86</v>
      </c>
      <c r="C35" s="10">
        <v>5</v>
      </c>
      <c r="D35" s="49" t="s">
        <v>89</v>
      </c>
      <c r="E35" s="73" t="s">
        <v>147</v>
      </c>
      <c r="F35" s="74"/>
      <c r="G35" s="74"/>
      <c r="H35" s="74"/>
      <c r="I35" s="74"/>
      <c r="J35" s="74"/>
      <c r="K35" s="74"/>
      <c r="L35" s="75"/>
    </row>
  </sheetData>
  <mergeCells count="23">
    <mergeCell ref="A10:L10"/>
    <mergeCell ref="A4:L4"/>
    <mergeCell ref="C6:I6"/>
    <mergeCell ref="J6:K6"/>
    <mergeCell ref="F7:L7"/>
    <mergeCell ref="A9:L9"/>
    <mergeCell ref="K11:L11"/>
    <mergeCell ref="A18:D18"/>
    <mergeCell ref="A19:I19"/>
    <mergeCell ref="A20:I20"/>
    <mergeCell ref="A21:I21"/>
    <mergeCell ref="E35:L35"/>
    <mergeCell ref="A22:I22"/>
    <mergeCell ref="E24:L24"/>
    <mergeCell ref="A25:L25"/>
    <mergeCell ref="E26:L26"/>
    <mergeCell ref="A27:L27"/>
    <mergeCell ref="E28:L28"/>
    <mergeCell ref="A29:L29"/>
    <mergeCell ref="A30:L30"/>
    <mergeCell ref="A31:L31"/>
    <mergeCell ref="A32:L32"/>
    <mergeCell ref="A33:L33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6"/>
  <sheetViews>
    <sheetView topLeftCell="A2" zoomScale="112" zoomScaleNormal="112" workbookViewId="0">
      <selection activeCell="L19" sqref="L19"/>
    </sheetView>
  </sheetViews>
  <sheetFormatPr baseColWidth="10" defaultRowHeight="15" x14ac:dyDescent="0.25"/>
  <cols>
    <col min="1" max="1" width="3" customWidth="1"/>
    <col min="2" max="2" width="26.140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9.140625" customWidth="1"/>
    <col min="12" max="12" width="10.85546875" customWidth="1"/>
  </cols>
  <sheetData>
    <row r="1" spans="1:15" x14ac:dyDescent="0.25">
      <c r="A1" s="4" t="s">
        <v>11</v>
      </c>
    </row>
    <row r="2" spans="1:15" x14ac:dyDescent="0.25">
      <c r="A2" s="4" t="s">
        <v>12</v>
      </c>
    </row>
    <row r="3" spans="1:15" x14ac:dyDescent="0.25">
      <c r="A3" s="4" t="s">
        <v>13</v>
      </c>
      <c r="J3" s="24"/>
    </row>
    <row r="4" spans="1:15" ht="23.25" x14ac:dyDescent="0.25">
      <c r="A4" s="59" t="s">
        <v>163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</row>
    <row r="5" spans="1:15" ht="3.75" customHeight="1" x14ac:dyDescent="0.3">
      <c r="E5" s="5"/>
      <c r="I5" s="5"/>
    </row>
    <row r="6" spans="1:15" ht="21" customHeight="1" x14ac:dyDescent="0.4">
      <c r="C6" s="60" t="s">
        <v>21</v>
      </c>
      <c r="D6" s="60"/>
      <c r="E6" s="60"/>
      <c r="F6" s="60"/>
      <c r="G6" s="60"/>
      <c r="H6" s="60"/>
      <c r="I6" s="60"/>
      <c r="J6" s="61" t="s">
        <v>22</v>
      </c>
      <c r="K6" s="61"/>
      <c r="L6" s="26"/>
    </row>
    <row r="7" spans="1:15" ht="18.75" x14ac:dyDescent="0.3">
      <c r="D7" s="26" t="s">
        <v>23</v>
      </c>
      <c r="E7" s="26"/>
      <c r="F7" s="62" t="s">
        <v>123</v>
      </c>
      <c r="G7" s="62"/>
      <c r="H7" s="62"/>
      <c r="I7" s="62"/>
      <c r="J7" s="62"/>
      <c r="K7" s="62"/>
      <c r="L7" s="62"/>
    </row>
    <row r="8" spans="1:15" ht="3" customHeight="1" x14ac:dyDescent="0.3">
      <c r="A8" s="4"/>
      <c r="D8" s="26"/>
      <c r="E8" s="26"/>
      <c r="F8" s="26"/>
      <c r="G8" s="26"/>
      <c r="H8" s="26"/>
      <c r="I8" s="26"/>
      <c r="J8" s="26"/>
      <c r="K8" s="27"/>
      <c r="L8" s="27"/>
    </row>
    <row r="9" spans="1:15" ht="18.75" customHeight="1" x14ac:dyDescent="0.3">
      <c r="A9" s="61" t="s">
        <v>25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</row>
    <row r="10" spans="1:15" ht="18.75" customHeight="1" x14ac:dyDescent="0.3">
      <c r="A10" s="61" t="s">
        <v>139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24"/>
    </row>
    <row r="11" spans="1:15" ht="6.75" customHeight="1" x14ac:dyDescent="0.3">
      <c r="K11" s="58"/>
      <c r="L11" s="58"/>
    </row>
    <row r="12" spans="1:15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5" ht="20.25" customHeight="1" x14ac:dyDescent="0.25">
      <c r="A13" s="1">
        <v>1</v>
      </c>
      <c r="B13" s="15" t="s">
        <v>35</v>
      </c>
      <c r="C13" s="10">
        <v>1</v>
      </c>
      <c r="D13" s="45" t="s">
        <v>157</v>
      </c>
      <c r="E13" s="13">
        <v>35000</v>
      </c>
      <c r="F13" s="13">
        <v>576500</v>
      </c>
      <c r="G13" s="8">
        <v>115500</v>
      </c>
      <c r="H13" s="13">
        <v>35000</v>
      </c>
      <c r="I13" s="13"/>
      <c r="J13" s="40">
        <f t="shared" ref="J13:J15" si="0">SUM(H13:I13)</f>
        <v>35000</v>
      </c>
      <c r="K13" s="9" t="s">
        <v>171</v>
      </c>
      <c r="L13" s="34" t="s">
        <v>145</v>
      </c>
      <c r="M13" s="24"/>
    </row>
    <row r="14" spans="1:15" ht="20.25" customHeight="1" x14ac:dyDescent="0.25">
      <c r="A14" s="1">
        <v>2</v>
      </c>
      <c r="B14" s="3" t="s">
        <v>105</v>
      </c>
      <c r="C14" s="10">
        <v>2</v>
      </c>
      <c r="D14" s="45" t="s">
        <v>146</v>
      </c>
      <c r="E14" s="13">
        <v>35000</v>
      </c>
      <c r="F14" s="13"/>
      <c r="G14" s="13"/>
      <c r="H14" s="13">
        <v>35000</v>
      </c>
      <c r="I14" s="8"/>
      <c r="J14" s="40">
        <f t="shared" si="0"/>
        <v>35000</v>
      </c>
      <c r="K14" s="9" t="s">
        <v>168</v>
      </c>
      <c r="L14" s="35" t="s">
        <v>145</v>
      </c>
      <c r="N14" s="24"/>
    </row>
    <row r="15" spans="1:15" ht="20.25" customHeight="1" x14ac:dyDescent="0.25">
      <c r="A15" s="1">
        <v>3</v>
      </c>
      <c r="B15" s="3" t="s">
        <v>111</v>
      </c>
      <c r="C15" s="10">
        <v>3</v>
      </c>
      <c r="D15" s="45" t="s">
        <v>158</v>
      </c>
      <c r="E15" s="13">
        <v>35000</v>
      </c>
      <c r="F15" s="13"/>
      <c r="G15" s="8"/>
      <c r="H15" s="13">
        <v>35000</v>
      </c>
      <c r="I15" s="8"/>
      <c r="J15" s="40">
        <f t="shared" si="0"/>
        <v>35000</v>
      </c>
      <c r="K15" s="9" t="s">
        <v>170</v>
      </c>
      <c r="L15" s="38" t="s">
        <v>145</v>
      </c>
      <c r="M15" s="24"/>
    </row>
    <row r="16" spans="1:15" ht="20.25" customHeight="1" x14ac:dyDescent="0.25">
      <c r="A16" s="1">
        <v>4</v>
      </c>
      <c r="B16" s="3" t="s">
        <v>126</v>
      </c>
      <c r="C16" s="10">
        <v>4</v>
      </c>
      <c r="D16" s="45" t="s">
        <v>159</v>
      </c>
      <c r="E16" s="13">
        <v>35000</v>
      </c>
      <c r="F16" s="13"/>
      <c r="G16" s="13"/>
      <c r="H16" s="13">
        <v>35000</v>
      </c>
      <c r="I16" s="13"/>
      <c r="J16" s="40">
        <f>SUM(H16:I16)</f>
        <v>35000</v>
      </c>
      <c r="K16" s="9" t="s">
        <v>161</v>
      </c>
      <c r="L16" s="35" t="s">
        <v>145</v>
      </c>
      <c r="M16" s="24"/>
      <c r="O16" s="24"/>
    </row>
    <row r="17" spans="1:14" ht="20.25" customHeight="1" x14ac:dyDescent="0.25">
      <c r="A17" s="1">
        <v>5</v>
      </c>
      <c r="B17" s="3" t="s">
        <v>86</v>
      </c>
      <c r="C17" s="10">
        <v>5</v>
      </c>
      <c r="D17" s="45" t="s">
        <v>160</v>
      </c>
      <c r="E17" s="13">
        <v>35000</v>
      </c>
      <c r="F17" s="13">
        <v>94500</v>
      </c>
      <c r="G17" s="13">
        <v>24500</v>
      </c>
      <c r="H17" s="13"/>
      <c r="I17" s="13"/>
      <c r="J17" s="40">
        <f>SUM(H17:I17)</f>
        <v>0</v>
      </c>
      <c r="K17" s="9"/>
      <c r="L17" s="42"/>
      <c r="M17" s="24"/>
    </row>
    <row r="18" spans="1:14" ht="24.75" customHeight="1" x14ac:dyDescent="0.25">
      <c r="A18" s="69" t="s">
        <v>20</v>
      </c>
      <c r="B18" s="69"/>
      <c r="C18" s="69"/>
      <c r="D18" s="69"/>
      <c r="E18" s="20">
        <f t="shared" ref="E18:G18" si="1">SUM(E13:E17)</f>
        <v>175000</v>
      </c>
      <c r="F18" s="21">
        <f t="shared" si="1"/>
        <v>671000</v>
      </c>
      <c r="G18" s="21">
        <f t="shared" si="1"/>
        <v>140000</v>
      </c>
      <c r="H18" s="20">
        <f>SUM(H13:H17)</f>
        <v>140000</v>
      </c>
      <c r="I18" s="20">
        <f t="shared" ref="I18:J18" si="2">SUM(I13:I17)</f>
        <v>0</v>
      </c>
      <c r="J18" s="20">
        <f t="shared" si="2"/>
        <v>140000</v>
      </c>
      <c r="K18" s="9" t="s">
        <v>174</v>
      </c>
      <c r="L18" s="37" t="s">
        <v>33</v>
      </c>
      <c r="N18" s="24"/>
    </row>
    <row r="19" spans="1:14" ht="15" customHeight="1" x14ac:dyDescent="0.3">
      <c r="A19" s="68" t="s">
        <v>18</v>
      </c>
      <c r="B19" s="68"/>
      <c r="C19" s="68"/>
      <c r="D19" s="68"/>
      <c r="E19" s="68"/>
      <c r="F19" s="68"/>
      <c r="G19" s="68"/>
      <c r="H19" s="68"/>
      <c r="I19" s="68"/>
      <c r="J19" s="40">
        <f>-J18*0.1</f>
        <v>-14000</v>
      </c>
    </row>
    <row r="20" spans="1:14" ht="15.75" customHeight="1" x14ac:dyDescent="0.3">
      <c r="A20" s="64" t="s">
        <v>19</v>
      </c>
      <c r="B20" s="64"/>
      <c r="C20" s="64"/>
      <c r="D20" s="64"/>
      <c r="E20" s="64"/>
      <c r="F20" s="64"/>
      <c r="G20" s="64"/>
      <c r="H20" s="64"/>
      <c r="I20" s="64"/>
      <c r="J20" s="46">
        <f>SUM(J18:J19)</f>
        <v>126000</v>
      </c>
    </row>
    <row r="21" spans="1:14" ht="15.75" customHeight="1" x14ac:dyDescent="0.3">
      <c r="A21" s="64" t="s">
        <v>34</v>
      </c>
      <c r="B21" s="64"/>
      <c r="C21" s="64"/>
      <c r="D21" s="64"/>
      <c r="E21" s="64"/>
      <c r="F21" s="64"/>
      <c r="G21" s="64"/>
      <c r="H21" s="64"/>
      <c r="I21" s="64"/>
      <c r="J21" s="46">
        <v>45000</v>
      </c>
    </row>
    <row r="22" spans="1:14" ht="15.75" customHeight="1" x14ac:dyDescent="0.3">
      <c r="A22" s="71" t="s">
        <v>169</v>
      </c>
      <c r="B22" s="65"/>
      <c r="C22" s="65"/>
      <c r="D22" s="65"/>
      <c r="E22" s="65"/>
      <c r="F22" s="65"/>
      <c r="G22" s="65"/>
      <c r="H22" s="65"/>
      <c r="I22" s="66"/>
      <c r="J22" s="46">
        <v>-8100</v>
      </c>
    </row>
    <row r="23" spans="1:14" ht="18.75" x14ac:dyDescent="0.3">
      <c r="A23" s="68" t="s">
        <v>173</v>
      </c>
      <c r="B23" s="68"/>
      <c r="C23" s="68"/>
      <c r="D23" s="68"/>
      <c r="E23" s="68"/>
      <c r="F23" s="68"/>
      <c r="G23" s="68"/>
      <c r="H23" s="68"/>
      <c r="I23" s="68"/>
      <c r="J23" s="18">
        <f>SUM(J20:J22)</f>
        <v>162900</v>
      </c>
    </row>
    <row r="24" spans="1:14" ht="4.5" customHeight="1" x14ac:dyDescent="0.25"/>
    <row r="25" spans="1:14" ht="16.5" customHeight="1" x14ac:dyDescent="0.25">
      <c r="A25" s="1">
        <v>2</v>
      </c>
      <c r="B25" s="3" t="s">
        <v>105</v>
      </c>
      <c r="C25" s="10">
        <v>2</v>
      </c>
      <c r="D25" s="45" t="s">
        <v>146</v>
      </c>
      <c r="E25" s="81" t="s">
        <v>107</v>
      </c>
      <c r="F25" s="82"/>
      <c r="G25" s="82"/>
      <c r="H25" s="82"/>
      <c r="I25" s="82"/>
      <c r="J25" s="82"/>
      <c r="K25" s="82"/>
      <c r="L25" s="83"/>
    </row>
    <row r="26" spans="1:14" x14ac:dyDescent="0.25">
      <c r="A26" s="70" t="s">
        <v>124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</row>
    <row r="27" spans="1:14" ht="15.75" x14ac:dyDescent="0.25">
      <c r="A27" s="1">
        <v>3</v>
      </c>
      <c r="B27" s="3" t="s">
        <v>111</v>
      </c>
      <c r="C27" s="10">
        <v>3</v>
      </c>
      <c r="D27" s="45" t="s">
        <v>112</v>
      </c>
      <c r="E27" s="84" t="s">
        <v>115</v>
      </c>
      <c r="F27" s="85"/>
      <c r="G27" s="85"/>
      <c r="H27" s="85"/>
      <c r="I27" s="85"/>
      <c r="J27" s="85"/>
      <c r="K27" s="85"/>
      <c r="L27" s="86"/>
    </row>
    <row r="28" spans="1:14" x14ac:dyDescent="0.25">
      <c r="A28" s="70" t="s">
        <v>125</v>
      </c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</row>
    <row r="29" spans="1:14" ht="15.75" x14ac:dyDescent="0.25">
      <c r="A29" s="1">
        <v>4</v>
      </c>
      <c r="B29" s="3" t="s">
        <v>126</v>
      </c>
      <c r="C29" s="10">
        <v>4</v>
      </c>
      <c r="D29" s="45" t="s">
        <v>127</v>
      </c>
      <c r="E29" s="73" t="s">
        <v>130</v>
      </c>
      <c r="F29" s="74"/>
      <c r="G29" s="74"/>
      <c r="H29" s="74"/>
      <c r="I29" s="74"/>
      <c r="J29" s="74"/>
      <c r="K29" s="74"/>
      <c r="L29" s="75"/>
    </row>
    <row r="30" spans="1:14" x14ac:dyDescent="0.25">
      <c r="A30" s="70" t="s">
        <v>125</v>
      </c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</row>
    <row r="31" spans="1:14" x14ac:dyDescent="0.25">
      <c r="A31" s="72" t="s">
        <v>140</v>
      </c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</row>
    <row r="32" spans="1:14" x14ac:dyDescent="0.25">
      <c r="A32" s="72" t="s">
        <v>166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</row>
    <row r="33" spans="1:12" x14ac:dyDescent="0.25">
      <c r="A33" s="72" t="s">
        <v>167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</row>
    <row r="34" spans="1:12" x14ac:dyDescent="0.25">
      <c r="A34" s="72" t="s">
        <v>172</v>
      </c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</row>
    <row r="35" spans="1:12" ht="3" customHeight="1" x14ac:dyDescent="0.25"/>
    <row r="36" spans="1:12" ht="17.25" customHeight="1" x14ac:dyDescent="0.25">
      <c r="A36" s="1">
        <v>5</v>
      </c>
      <c r="B36" s="3" t="s">
        <v>86</v>
      </c>
      <c r="C36" s="10">
        <v>5</v>
      </c>
      <c r="D36" s="45" t="s">
        <v>89</v>
      </c>
      <c r="E36" s="73" t="s">
        <v>147</v>
      </c>
      <c r="F36" s="74"/>
      <c r="G36" s="74"/>
      <c r="H36" s="74"/>
      <c r="I36" s="74"/>
      <c r="J36" s="74"/>
      <c r="K36" s="74"/>
      <c r="L36" s="75"/>
    </row>
  </sheetData>
  <mergeCells count="24">
    <mergeCell ref="A31:L31"/>
    <mergeCell ref="A32:L32"/>
    <mergeCell ref="A33:L33"/>
    <mergeCell ref="A34:L34"/>
    <mergeCell ref="E36:L36"/>
    <mergeCell ref="A30:L30"/>
    <mergeCell ref="K11:L11"/>
    <mergeCell ref="A18:D18"/>
    <mergeCell ref="A19:I19"/>
    <mergeCell ref="A20:I20"/>
    <mergeCell ref="A21:I21"/>
    <mergeCell ref="A23:I23"/>
    <mergeCell ref="E25:L25"/>
    <mergeCell ref="A26:L26"/>
    <mergeCell ref="E27:L27"/>
    <mergeCell ref="A28:L28"/>
    <mergeCell ref="E29:L29"/>
    <mergeCell ref="A22:I22"/>
    <mergeCell ref="A10:L10"/>
    <mergeCell ref="A4:L4"/>
    <mergeCell ref="C6:I6"/>
    <mergeCell ref="J6:K6"/>
    <mergeCell ref="F7:L7"/>
    <mergeCell ref="A9:L9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35"/>
  <sheetViews>
    <sheetView topLeftCell="A4" zoomScale="112" zoomScaleNormal="112" workbookViewId="0">
      <selection activeCell="G18" sqref="G18"/>
    </sheetView>
  </sheetViews>
  <sheetFormatPr baseColWidth="10" defaultRowHeight="15" x14ac:dyDescent="0.25"/>
  <cols>
    <col min="1" max="1" width="3" customWidth="1"/>
    <col min="2" max="2" width="26.140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9.140625" customWidth="1"/>
    <col min="12" max="12" width="10.85546875" customWidth="1"/>
  </cols>
  <sheetData>
    <row r="1" spans="1:15" x14ac:dyDescent="0.25">
      <c r="A1" s="4" t="s">
        <v>11</v>
      </c>
    </row>
    <row r="2" spans="1:15" x14ac:dyDescent="0.25">
      <c r="A2" s="4" t="s">
        <v>12</v>
      </c>
    </row>
    <row r="3" spans="1:15" x14ac:dyDescent="0.25">
      <c r="A3" s="4" t="s">
        <v>13</v>
      </c>
      <c r="J3" s="24"/>
    </row>
    <row r="4" spans="1:15" ht="23.25" x14ac:dyDescent="0.25">
      <c r="A4" s="59" t="s">
        <v>175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</row>
    <row r="5" spans="1:15" ht="3.75" customHeight="1" x14ac:dyDescent="0.3">
      <c r="E5" s="5"/>
      <c r="I5" s="5"/>
    </row>
    <row r="6" spans="1:15" ht="21" customHeight="1" x14ac:dyDescent="0.4">
      <c r="C6" s="60" t="s">
        <v>21</v>
      </c>
      <c r="D6" s="60"/>
      <c r="E6" s="60"/>
      <c r="F6" s="60"/>
      <c r="G6" s="60"/>
      <c r="H6" s="60"/>
      <c r="I6" s="60"/>
      <c r="J6" s="61" t="s">
        <v>22</v>
      </c>
      <c r="K6" s="61"/>
      <c r="L6" s="26"/>
    </row>
    <row r="7" spans="1:15" ht="18.75" x14ac:dyDescent="0.3">
      <c r="D7" s="26" t="s">
        <v>23</v>
      </c>
      <c r="E7" s="26"/>
      <c r="F7" s="62" t="s">
        <v>123</v>
      </c>
      <c r="G7" s="62"/>
      <c r="H7" s="62"/>
      <c r="I7" s="62"/>
      <c r="J7" s="62"/>
      <c r="K7" s="62"/>
      <c r="L7" s="62"/>
    </row>
    <row r="8" spans="1:15" ht="3" customHeight="1" x14ac:dyDescent="0.3">
      <c r="A8" s="4"/>
      <c r="D8" s="26"/>
      <c r="E8" s="26"/>
      <c r="F8" s="26"/>
      <c r="G8" s="26"/>
      <c r="H8" s="26"/>
      <c r="I8" s="26"/>
      <c r="J8" s="26"/>
      <c r="K8" s="27"/>
      <c r="L8" s="27"/>
    </row>
    <row r="9" spans="1:15" ht="18.75" customHeight="1" x14ac:dyDescent="0.3">
      <c r="A9" s="61" t="s">
        <v>25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</row>
    <row r="10" spans="1:15" ht="18.75" customHeight="1" x14ac:dyDescent="0.3">
      <c r="A10" s="61" t="s">
        <v>139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24"/>
    </row>
    <row r="11" spans="1:15" ht="6.75" customHeight="1" x14ac:dyDescent="0.3">
      <c r="K11" s="58"/>
      <c r="L11" s="58"/>
    </row>
    <row r="12" spans="1:15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5" ht="20.25" customHeight="1" x14ac:dyDescent="0.25">
      <c r="A13" s="1">
        <v>1</v>
      </c>
      <c r="B13" s="15" t="s">
        <v>35</v>
      </c>
      <c r="C13" s="10">
        <v>1</v>
      </c>
      <c r="D13" s="45" t="s">
        <v>157</v>
      </c>
      <c r="E13" s="13">
        <v>35000</v>
      </c>
      <c r="F13" s="13">
        <v>580000</v>
      </c>
      <c r="G13" s="8">
        <v>119000</v>
      </c>
      <c r="H13" s="13"/>
      <c r="I13" s="13"/>
      <c r="J13" s="40">
        <f t="shared" ref="J13:J15" si="0">SUM(H13:I13)</f>
        <v>0</v>
      </c>
      <c r="K13" s="9"/>
      <c r="L13" s="34"/>
      <c r="M13" s="24"/>
    </row>
    <row r="14" spans="1:15" ht="20.25" customHeight="1" x14ac:dyDescent="0.25">
      <c r="A14" s="1">
        <v>2</v>
      </c>
      <c r="B14" s="3" t="s">
        <v>105</v>
      </c>
      <c r="C14" s="10">
        <v>2</v>
      </c>
      <c r="D14" s="45" t="s">
        <v>146</v>
      </c>
      <c r="E14" s="13">
        <v>35000</v>
      </c>
      <c r="F14" s="13"/>
      <c r="G14" s="13"/>
      <c r="H14" s="13">
        <v>35000</v>
      </c>
      <c r="I14" s="8"/>
      <c r="J14" s="40">
        <f t="shared" si="0"/>
        <v>35000</v>
      </c>
      <c r="K14" s="9" t="s">
        <v>176</v>
      </c>
      <c r="L14" s="35" t="s">
        <v>145</v>
      </c>
      <c r="N14" s="24"/>
    </row>
    <row r="15" spans="1:15" ht="20.25" customHeight="1" x14ac:dyDescent="0.25">
      <c r="A15" s="1">
        <v>3</v>
      </c>
      <c r="B15" s="3" t="s">
        <v>111</v>
      </c>
      <c r="C15" s="10">
        <v>3</v>
      </c>
      <c r="D15" s="45" t="s">
        <v>158</v>
      </c>
      <c r="E15" s="13">
        <v>35000</v>
      </c>
      <c r="F15" s="13"/>
      <c r="G15" s="8"/>
      <c r="H15" s="13">
        <v>35000</v>
      </c>
      <c r="I15" s="8"/>
      <c r="J15" s="40">
        <f t="shared" si="0"/>
        <v>35000</v>
      </c>
      <c r="K15" s="9" t="s">
        <v>177</v>
      </c>
      <c r="L15" s="35" t="s">
        <v>145</v>
      </c>
      <c r="M15" s="24"/>
    </row>
    <row r="16" spans="1:15" ht="20.25" customHeight="1" x14ac:dyDescent="0.25">
      <c r="A16" s="1">
        <v>4</v>
      </c>
      <c r="B16" s="3" t="s">
        <v>126</v>
      </c>
      <c r="C16" s="10">
        <v>4</v>
      </c>
      <c r="D16" s="45" t="s">
        <v>159</v>
      </c>
      <c r="E16" s="13">
        <v>35000</v>
      </c>
      <c r="F16" s="13"/>
      <c r="G16" s="13"/>
      <c r="H16" s="13">
        <v>35000</v>
      </c>
      <c r="I16" s="13"/>
      <c r="J16" s="40">
        <f>SUM(H16:I16)</f>
        <v>35000</v>
      </c>
      <c r="K16" s="9" t="s">
        <v>178</v>
      </c>
      <c r="L16" s="35" t="s">
        <v>32</v>
      </c>
      <c r="M16" s="24"/>
      <c r="O16" s="24"/>
    </row>
    <row r="17" spans="1:14" ht="20.25" customHeight="1" x14ac:dyDescent="0.25">
      <c r="A17" s="1">
        <v>5</v>
      </c>
      <c r="B17" s="3" t="s">
        <v>86</v>
      </c>
      <c r="C17" s="10">
        <v>5</v>
      </c>
      <c r="D17" s="45" t="s">
        <v>160</v>
      </c>
      <c r="E17" s="13">
        <v>35000</v>
      </c>
      <c r="F17" s="13">
        <v>133000</v>
      </c>
      <c r="G17" s="13">
        <v>28000</v>
      </c>
      <c r="H17" s="13"/>
      <c r="I17" s="13"/>
      <c r="J17" s="40">
        <f>SUM(H17:I17)</f>
        <v>0</v>
      </c>
      <c r="K17" s="9"/>
      <c r="L17" s="42"/>
      <c r="M17" s="24"/>
    </row>
    <row r="18" spans="1:14" ht="24.75" customHeight="1" x14ac:dyDescent="0.25">
      <c r="A18" s="69" t="s">
        <v>20</v>
      </c>
      <c r="B18" s="69"/>
      <c r="C18" s="69"/>
      <c r="D18" s="69"/>
      <c r="E18" s="20">
        <f t="shared" ref="E18:G18" si="1">SUM(E13:E17)</f>
        <v>175000</v>
      </c>
      <c r="F18" s="21">
        <f t="shared" si="1"/>
        <v>713000</v>
      </c>
      <c r="G18" s="21">
        <f t="shared" si="1"/>
        <v>147000</v>
      </c>
      <c r="H18" s="20">
        <f>SUM(H13:H17)</f>
        <v>105000</v>
      </c>
      <c r="I18" s="20">
        <f t="shared" ref="I18:J18" si="2">SUM(I13:I17)</f>
        <v>0</v>
      </c>
      <c r="J18" s="20">
        <f t="shared" si="2"/>
        <v>105000</v>
      </c>
      <c r="K18" s="9" t="s">
        <v>179</v>
      </c>
      <c r="L18" s="37" t="s">
        <v>33</v>
      </c>
      <c r="N18" s="24"/>
    </row>
    <row r="19" spans="1:14" ht="15" customHeight="1" x14ac:dyDescent="0.3">
      <c r="A19" s="68" t="s">
        <v>18</v>
      </c>
      <c r="B19" s="68"/>
      <c r="C19" s="68"/>
      <c r="D19" s="68"/>
      <c r="E19" s="68"/>
      <c r="F19" s="68"/>
      <c r="G19" s="68"/>
      <c r="H19" s="68"/>
      <c r="I19" s="68"/>
      <c r="J19" s="40">
        <f>-J18*0.1</f>
        <v>-10500</v>
      </c>
    </row>
    <row r="20" spans="1:14" ht="15.75" customHeight="1" x14ac:dyDescent="0.3">
      <c r="A20" s="64" t="s">
        <v>19</v>
      </c>
      <c r="B20" s="64"/>
      <c r="C20" s="64"/>
      <c r="D20" s="64"/>
      <c r="E20" s="64"/>
      <c r="F20" s="64"/>
      <c r="G20" s="64"/>
      <c r="H20" s="64"/>
      <c r="I20" s="64"/>
      <c r="J20" s="46">
        <f>SUM(J18:J19)</f>
        <v>94500</v>
      </c>
    </row>
    <row r="21" spans="1:14" ht="15.75" customHeight="1" x14ac:dyDescent="0.3">
      <c r="A21" s="64" t="s">
        <v>34</v>
      </c>
      <c r="B21" s="64"/>
      <c r="C21" s="64"/>
      <c r="D21" s="64"/>
      <c r="E21" s="64"/>
      <c r="F21" s="64"/>
      <c r="G21" s="64"/>
      <c r="H21" s="64"/>
      <c r="I21" s="64"/>
      <c r="J21" s="46">
        <v>153000</v>
      </c>
    </row>
    <row r="22" spans="1:14" ht="18.75" x14ac:dyDescent="0.3">
      <c r="A22" s="68" t="s">
        <v>182</v>
      </c>
      <c r="B22" s="68"/>
      <c r="C22" s="68"/>
      <c r="D22" s="68"/>
      <c r="E22" s="68"/>
      <c r="F22" s="68"/>
      <c r="G22" s="68"/>
      <c r="H22" s="68"/>
      <c r="I22" s="68"/>
      <c r="J22" s="18">
        <f>SUM(J20:J21)</f>
        <v>247500</v>
      </c>
    </row>
    <row r="23" spans="1:14" ht="4.5" customHeight="1" x14ac:dyDescent="0.25"/>
    <row r="24" spans="1:14" ht="16.5" customHeight="1" x14ac:dyDescent="0.25">
      <c r="A24" s="1">
        <v>2</v>
      </c>
      <c r="B24" s="3" t="s">
        <v>105</v>
      </c>
      <c r="C24" s="10">
        <v>2</v>
      </c>
      <c r="D24" s="45" t="s">
        <v>146</v>
      </c>
      <c r="E24" s="81" t="s">
        <v>107</v>
      </c>
      <c r="F24" s="82"/>
      <c r="G24" s="82"/>
      <c r="H24" s="82"/>
      <c r="I24" s="82"/>
      <c r="J24" s="82"/>
      <c r="K24" s="82"/>
      <c r="L24" s="83"/>
    </row>
    <row r="25" spans="1:14" x14ac:dyDescent="0.25">
      <c r="A25" s="70" t="s">
        <v>124</v>
      </c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</row>
    <row r="26" spans="1:14" ht="15.75" x14ac:dyDescent="0.25">
      <c r="A26" s="1">
        <v>3</v>
      </c>
      <c r="B26" s="3" t="s">
        <v>111</v>
      </c>
      <c r="C26" s="10">
        <v>3</v>
      </c>
      <c r="D26" s="45" t="s">
        <v>112</v>
      </c>
      <c r="E26" s="84" t="s">
        <v>115</v>
      </c>
      <c r="F26" s="85"/>
      <c r="G26" s="85"/>
      <c r="H26" s="85"/>
      <c r="I26" s="85"/>
      <c r="J26" s="85"/>
      <c r="K26" s="85"/>
      <c r="L26" s="86"/>
    </row>
    <row r="27" spans="1:14" x14ac:dyDescent="0.25">
      <c r="A27" s="70" t="s">
        <v>125</v>
      </c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</row>
    <row r="28" spans="1:14" ht="15.75" x14ac:dyDescent="0.25">
      <c r="A28" s="1">
        <v>4</v>
      </c>
      <c r="B28" s="3" t="s">
        <v>126</v>
      </c>
      <c r="C28" s="10">
        <v>4</v>
      </c>
      <c r="D28" s="45" t="s">
        <v>127</v>
      </c>
      <c r="E28" s="73" t="s">
        <v>130</v>
      </c>
      <c r="F28" s="74"/>
      <c r="G28" s="74"/>
      <c r="H28" s="74"/>
      <c r="I28" s="74"/>
      <c r="J28" s="74"/>
      <c r="K28" s="74"/>
      <c r="L28" s="75"/>
    </row>
    <row r="29" spans="1:14" x14ac:dyDescent="0.25">
      <c r="A29" s="70" t="s">
        <v>125</v>
      </c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</row>
    <row r="30" spans="1:14" x14ac:dyDescent="0.25">
      <c r="A30" s="72" t="s">
        <v>140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</row>
    <row r="31" spans="1:14" x14ac:dyDescent="0.25">
      <c r="A31" s="72" t="s">
        <v>166</v>
      </c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</row>
    <row r="32" spans="1:14" x14ac:dyDescent="0.25">
      <c r="A32" s="72" t="s">
        <v>167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</row>
    <row r="33" spans="1:12" x14ac:dyDescent="0.25">
      <c r="A33" s="72" t="s">
        <v>172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</row>
    <row r="34" spans="1:12" ht="3" customHeight="1" x14ac:dyDescent="0.25"/>
    <row r="35" spans="1:12" ht="17.25" customHeight="1" x14ac:dyDescent="0.25">
      <c r="A35" s="1">
        <v>5</v>
      </c>
      <c r="B35" s="3" t="s">
        <v>86</v>
      </c>
      <c r="C35" s="10">
        <v>5</v>
      </c>
      <c r="D35" s="45" t="s">
        <v>89</v>
      </c>
      <c r="E35" s="73" t="s">
        <v>147</v>
      </c>
      <c r="F35" s="74"/>
      <c r="G35" s="74"/>
      <c r="H35" s="74"/>
      <c r="I35" s="74"/>
      <c r="J35" s="74"/>
      <c r="K35" s="74"/>
      <c r="L35" s="75"/>
    </row>
  </sheetData>
  <mergeCells count="23">
    <mergeCell ref="E35:L35"/>
    <mergeCell ref="A22:I22"/>
    <mergeCell ref="E24:L24"/>
    <mergeCell ref="A25:L25"/>
    <mergeCell ref="E26:L26"/>
    <mergeCell ref="A27:L27"/>
    <mergeCell ref="E28:L28"/>
    <mergeCell ref="A29:L29"/>
    <mergeCell ref="A30:L30"/>
    <mergeCell ref="A31:L31"/>
    <mergeCell ref="A32:L32"/>
    <mergeCell ref="A33:L33"/>
    <mergeCell ref="K11:L11"/>
    <mergeCell ref="A18:D18"/>
    <mergeCell ref="A19:I19"/>
    <mergeCell ref="A20:I20"/>
    <mergeCell ref="A21:I21"/>
    <mergeCell ref="A10:L10"/>
    <mergeCell ref="A4:L4"/>
    <mergeCell ref="C6:I6"/>
    <mergeCell ref="J6:K6"/>
    <mergeCell ref="F7:L7"/>
    <mergeCell ref="A9:L9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31"/>
  <sheetViews>
    <sheetView topLeftCell="A4" zoomScale="112" zoomScaleNormal="112" workbookViewId="0">
      <selection activeCell="L18" sqref="L18"/>
    </sheetView>
  </sheetViews>
  <sheetFormatPr baseColWidth="10" defaultRowHeight="15" x14ac:dyDescent="0.25"/>
  <cols>
    <col min="1" max="1" width="3" customWidth="1"/>
    <col min="2" max="2" width="26.140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9.140625" customWidth="1"/>
    <col min="12" max="12" width="10.85546875" customWidth="1"/>
  </cols>
  <sheetData>
    <row r="1" spans="1:15" x14ac:dyDescent="0.25">
      <c r="A1" s="4" t="s">
        <v>11</v>
      </c>
    </row>
    <row r="2" spans="1:15" x14ac:dyDescent="0.25">
      <c r="A2" s="4" t="s">
        <v>12</v>
      </c>
    </row>
    <row r="3" spans="1:15" x14ac:dyDescent="0.25">
      <c r="A3" s="4" t="s">
        <v>13</v>
      </c>
      <c r="J3" s="24"/>
    </row>
    <row r="4" spans="1:15" ht="23.25" x14ac:dyDescent="0.25">
      <c r="A4" s="59" t="s">
        <v>180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</row>
    <row r="5" spans="1:15" ht="3.75" customHeight="1" x14ac:dyDescent="0.3">
      <c r="E5" s="5"/>
      <c r="I5" s="5"/>
    </row>
    <row r="6" spans="1:15" ht="21" customHeight="1" x14ac:dyDescent="0.4">
      <c r="C6" s="60" t="s">
        <v>21</v>
      </c>
      <c r="D6" s="60"/>
      <c r="E6" s="60"/>
      <c r="F6" s="60"/>
      <c r="G6" s="60"/>
      <c r="H6" s="60"/>
      <c r="I6" s="60"/>
      <c r="J6" s="61" t="s">
        <v>22</v>
      </c>
      <c r="K6" s="61"/>
      <c r="L6" s="26"/>
    </row>
    <row r="7" spans="1:15" ht="18.75" x14ac:dyDescent="0.3">
      <c r="D7" s="26" t="s">
        <v>23</v>
      </c>
      <c r="E7" s="26"/>
      <c r="F7" s="62" t="s">
        <v>123</v>
      </c>
      <c r="G7" s="62"/>
      <c r="H7" s="62"/>
      <c r="I7" s="62"/>
      <c r="J7" s="62"/>
      <c r="K7" s="62"/>
      <c r="L7" s="62"/>
    </row>
    <row r="8" spans="1:15" ht="3" customHeight="1" x14ac:dyDescent="0.3">
      <c r="A8" s="4"/>
      <c r="D8" s="26"/>
      <c r="E8" s="26"/>
      <c r="F8" s="26"/>
      <c r="G8" s="26"/>
      <c r="H8" s="26"/>
      <c r="I8" s="26"/>
      <c r="J8" s="26"/>
      <c r="K8" s="27"/>
      <c r="L8" s="27"/>
    </row>
    <row r="9" spans="1:15" ht="18.75" customHeight="1" x14ac:dyDescent="0.3">
      <c r="A9" s="61" t="s">
        <v>25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</row>
    <row r="10" spans="1:15" ht="18.75" customHeight="1" x14ac:dyDescent="0.3">
      <c r="A10" s="61" t="s">
        <v>139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24"/>
    </row>
    <row r="11" spans="1:15" ht="6.75" customHeight="1" x14ac:dyDescent="0.3">
      <c r="K11" s="58"/>
      <c r="L11" s="58"/>
    </row>
    <row r="12" spans="1:15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5" ht="20.25" customHeight="1" x14ac:dyDescent="0.25">
      <c r="A13" s="1">
        <v>1</v>
      </c>
      <c r="B13" s="15" t="s">
        <v>35</v>
      </c>
      <c r="C13" s="10">
        <v>1</v>
      </c>
      <c r="D13" s="45" t="s">
        <v>157</v>
      </c>
      <c r="E13" s="13">
        <v>35000</v>
      </c>
      <c r="F13" s="13">
        <v>618500</v>
      </c>
      <c r="G13" s="8">
        <v>122500</v>
      </c>
      <c r="H13" s="13"/>
      <c r="I13" s="13"/>
      <c r="J13" s="40">
        <f t="shared" ref="J13:J15" si="0">SUM(H13:I13)</f>
        <v>0</v>
      </c>
      <c r="K13" s="9"/>
      <c r="L13" s="34"/>
      <c r="M13" s="24"/>
    </row>
    <row r="14" spans="1:15" ht="20.25" customHeight="1" x14ac:dyDescent="0.25">
      <c r="A14" s="1">
        <v>2</v>
      </c>
      <c r="B14" s="3" t="s">
        <v>105</v>
      </c>
      <c r="C14" s="10">
        <v>2</v>
      </c>
      <c r="D14" s="45" t="s">
        <v>146</v>
      </c>
      <c r="E14" s="13">
        <v>35000</v>
      </c>
      <c r="F14" s="13"/>
      <c r="G14" s="13"/>
      <c r="H14" s="13">
        <v>35000</v>
      </c>
      <c r="I14" s="8"/>
      <c r="J14" s="40">
        <f t="shared" si="0"/>
        <v>35000</v>
      </c>
      <c r="K14" s="9" t="s">
        <v>181</v>
      </c>
      <c r="L14" s="35" t="s">
        <v>145</v>
      </c>
      <c r="N14" s="24"/>
    </row>
    <row r="15" spans="1:15" ht="20.25" customHeight="1" x14ac:dyDescent="0.25">
      <c r="A15" s="1">
        <v>3</v>
      </c>
      <c r="B15" s="3" t="s">
        <v>111</v>
      </c>
      <c r="C15" s="10">
        <v>3</v>
      </c>
      <c r="D15" s="45" t="s">
        <v>158</v>
      </c>
      <c r="E15" s="13">
        <v>35000</v>
      </c>
      <c r="F15" s="13"/>
      <c r="G15" s="8"/>
      <c r="H15" s="13">
        <v>35000</v>
      </c>
      <c r="I15" s="8"/>
      <c r="J15" s="40">
        <f t="shared" si="0"/>
        <v>35000</v>
      </c>
      <c r="K15" s="9" t="s">
        <v>184</v>
      </c>
      <c r="L15" s="35" t="s">
        <v>145</v>
      </c>
      <c r="M15" s="24"/>
    </row>
    <row r="16" spans="1:15" ht="20.25" customHeight="1" x14ac:dyDescent="0.25">
      <c r="A16" s="1">
        <v>4</v>
      </c>
      <c r="B16" s="3" t="s">
        <v>126</v>
      </c>
      <c r="C16" s="10">
        <v>4</v>
      </c>
      <c r="D16" s="45" t="s">
        <v>159</v>
      </c>
      <c r="E16" s="13">
        <v>35000</v>
      </c>
      <c r="F16" s="13"/>
      <c r="G16" s="13"/>
      <c r="H16" s="13"/>
      <c r="I16" s="13"/>
      <c r="J16" s="40">
        <f>SUM(H16:I16)</f>
        <v>0</v>
      </c>
      <c r="K16" s="9"/>
      <c r="L16" s="35"/>
      <c r="M16" s="24"/>
      <c r="O16" s="24"/>
    </row>
    <row r="17" spans="1:14" ht="20.25" customHeight="1" x14ac:dyDescent="0.25">
      <c r="A17" s="1">
        <v>5</v>
      </c>
      <c r="B17" s="3" t="s">
        <v>86</v>
      </c>
      <c r="C17" s="10">
        <v>5</v>
      </c>
      <c r="D17" s="45" t="s">
        <v>160</v>
      </c>
      <c r="E17" s="13">
        <v>35000</v>
      </c>
      <c r="F17" s="13">
        <v>171500</v>
      </c>
      <c r="G17" s="13">
        <v>31500</v>
      </c>
      <c r="H17" s="13"/>
      <c r="I17" s="13"/>
      <c r="J17" s="40">
        <f>SUM(H17:I17)</f>
        <v>0</v>
      </c>
      <c r="K17" s="9"/>
      <c r="L17" s="42"/>
      <c r="M17" s="24"/>
    </row>
    <row r="18" spans="1:14" ht="24.75" customHeight="1" x14ac:dyDescent="0.25">
      <c r="A18" s="69" t="s">
        <v>20</v>
      </c>
      <c r="B18" s="69"/>
      <c r="C18" s="69"/>
      <c r="D18" s="69"/>
      <c r="E18" s="20">
        <f t="shared" ref="E18:G18" si="1">SUM(E13:E17)</f>
        <v>175000</v>
      </c>
      <c r="F18" s="21">
        <f t="shared" si="1"/>
        <v>790000</v>
      </c>
      <c r="G18" s="21">
        <f t="shared" si="1"/>
        <v>154000</v>
      </c>
      <c r="H18" s="20">
        <f>SUM(H13:H17)</f>
        <v>70000</v>
      </c>
      <c r="I18" s="20">
        <f t="shared" ref="I18:J18" si="2">SUM(I13:I17)</f>
        <v>0</v>
      </c>
      <c r="J18" s="20">
        <f t="shared" si="2"/>
        <v>70000</v>
      </c>
      <c r="K18" s="9" t="s">
        <v>185</v>
      </c>
      <c r="L18" s="37" t="s">
        <v>33</v>
      </c>
      <c r="N18" s="24"/>
    </row>
    <row r="19" spans="1:14" ht="15" customHeight="1" x14ac:dyDescent="0.3">
      <c r="A19" s="68" t="s">
        <v>18</v>
      </c>
      <c r="B19" s="68"/>
      <c r="C19" s="68"/>
      <c r="D19" s="68"/>
      <c r="E19" s="68"/>
      <c r="F19" s="68"/>
      <c r="G19" s="68"/>
      <c r="H19" s="68"/>
      <c r="I19" s="68"/>
      <c r="J19" s="40">
        <f>-J18*0.1</f>
        <v>-7000</v>
      </c>
    </row>
    <row r="20" spans="1:14" ht="15.75" customHeight="1" x14ac:dyDescent="0.3">
      <c r="A20" s="64" t="s">
        <v>19</v>
      </c>
      <c r="B20" s="64"/>
      <c r="C20" s="64"/>
      <c r="D20" s="64"/>
      <c r="E20" s="64"/>
      <c r="F20" s="64"/>
      <c r="G20" s="64"/>
      <c r="H20" s="64"/>
      <c r="I20" s="64"/>
      <c r="J20" s="46">
        <f>SUM(J18:J19)</f>
        <v>63000</v>
      </c>
    </row>
    <row r="21" spans="1:14" ht="15.75" customHeight="1" x14ac:dyDescent="0.3">
      <c r="A21" s="64" t="s">
        <v>34</v>
      </c>
      <c r="B21" s="64"/>
      <c r="C21" s="64"/>
      <c r="D21" s="64"/>
      <c r="E21" s="64"/>
      <c r="F21" s="64"/>
      <c r="G21" s="64"/>
      <c r="H21" s="64"/>
      <c r="I21" s="64"/>
      <c r="J21" s="46">
        <v>39000</v>
      </c>
    </row>
    <row r="22" spans="1:14" ht="18.75" x14ac:dyDescent="0.3">
      <c r="A22" s="68" t="s">
        <v>183</v>
      </c>
      <c r="B22" s="68"/>
      <c r="C22" s="68"/>
      <c r="D22" s="68"/>
      <c r="E22" s="68"/>
      <c r="F22" s="68"/>
      <c r="G22" s="68"/>
      <c r="H22" s="68"/>
      <c r="I22" s="68"/>
      <c r="J22" s="18">
        <f>SUM(J20:J21)</f>
        <v>102000</v>
      </c>
    </row>
    <row r="23" spans="1:14" ht="18.75" x14ac:dyDescent="0.3">
      <c r="A23" s="68" t="s">
        <v>189</v>
      </c>
      <c r="B23" s="68"/>
      <c r="C23" s="68"/>
      <c r="D23" s="68"/>
      <c r="E23" s="68"/>
      <c r="F23" s="68"/>
      <c r="G23" s="68"/>
      <c r="H23" s="68"/>
      <c r="I23" s="68"/>
      <c r="J23" s="18">
        <v>26100</v>
      </c>
    </row>
    <row r="24" spans="1:14" ht="18.75" x14ac:dyDescent="0.3">
      <c r="A24" s="68" t="s">
        <v>188</v>
      </c>
      <c r="B24" s="68"/>
      <c r="C24" s="68"/>
      <c r="D24" s="68"/>
      <c r="E24" s="68"/>
      <c r="F24" s="68"/>
      <c r="G24" s="68"/>
      <c r="H24" s="68"/>
      <c r="I24" s="68"/>
      <c r="J24" s="18">
        <f>SUM(J22:J23)</f>
        <v>128100</v>
      </c>
    </row>
    <row r="25" spans="1:14" ht="4.5" customHeight="1" x14ac:dyDescent="0.25"/>
    <row r="26" spans="1:14" x14ac:dyDescent="0.25">
      <c r="A26" s="72" t="s">
        <v>140</v>
      </c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</row>
    <row r="27" spans="1:14" x14ac:dyDescent="0.25">
      <c r="A27" s="72" t="s">
        <v>166</v>
      </c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</row>
    <row r="28" spans="1:14" x14ac:dyDescent="0.25">
      <c r="A28" s="72" t="s">
        <v>167</v>
      </c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</row>
    <row r="29" spans="1:14" x14ac:dyDescent="0.25">
      <c r="A29" s="72" t="s">
        <v>172</v>
      </c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</row>
    <row r="30" spans="1:14" ht="3" customHeight="1" x14ac:dyDescent="0.25"/>
    <row r="31" spans="1:14" ht="17.25" customHeight="1" x14ac:dyDescent="0.25">
      <c r="A31" s="1">
        <v>5</v>
      </c>
      <c r="B31" s="3" t="s">
        <v>86</v>
      </c>
      <c r="C31" s="10">
        <v>5</v>
      </c>
      <c r="D31" s="45" t="s">
        <v>89</v>
      </c>
      <c r="E31" s="73" t="s">
        <v>147</v>
      </c>
      <c r="F31" s="74"/>
      <c r="G31" s="74"/>
      <c r="H31" s="74"/>
      <c r="I31" s="74"/>
      <c r="J31" s="74"/>
      <c r="K31" s="74"/>
      <c r="L31" s="75"/>
    </row>
  </sheetData>
  <mergeCells count="19">
    <mergeCell ref="A10:L10"/>
    <mergeCell ref="A4:L4"/>
    <mergeCell ref="C6:I6"/>
    <mergeCell ref="J6:K6"/>
    <mergeCell ref="F7:L7"/>
    <mergeCell ref="A9:L9"/>
    <mergeCell ref="K11:L11"/>
    <mergeCell ref="A18:D18"/>
    <mergeCell ref="A19:I19"/>
    <mergeCell ref="A20:I20"/>
    <mergeCell ref="A21:I21"/>
    <mergeCell ref="A28:L28"/>
    <mergeCell ref="A29:L29"/>
    <mergeCell ref="E31:L31"/>
    <mergeCell ref="A22:I22"/>
    <mergeCell ref="A23:I23"/>
    <mergeCell ref="A24:I24"/>
    <mergeCell ref="A26:L26"/>
    <mergeCell ref="A27:L27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5"/>
  <sheetViews>
    <sheetView topLeftCell="A4" zoomScale="112" zoomScaleNormal="112" workbookViewId="0">
      <selection activeCell="G17" sqref="G17"/>
    </sheetView>
  </sheetViews>
  <sheetFormatPr baseColWidth="10" defaultRowHeight="15" x14ac:dyDescent="0.25"/>
  <cols>
    <col min="1" max="1" width="3" customWidth="1"/>
    <col min="2" max="2" width="26.140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9.140625" customWidth="1"/>
    <col min="12" max="12" width="10.85546875" customWidth="1"/>
  </cols>
  <sheetData>
    <row r="1" spans="1:15" x14ac:dyDescent="0.25">
      <c r="A1" s="4" t="s">
        <v>11</v>
      </c>
    </row>
    <row r="2" spans="1:15" x14ac:dyDescent="0.25">
      <c r="A2" s="4" t="s">
        <v>12</v>
      </c>
    </row>
    <row r="3" spans="1:15" x14ac:dyDescent="0.25">
      <c r="A3" s="4" t="s">
        <v>13</v>
      </c>
      <c r="J3" s="24"/>
    </row>
    <row r="4" spans="1:15" ht="23.25" x14ac:dyDescent="0.25">
      <c r="A4" s="59" t="s">
        <v>186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</row>
    <row r="5" spans="1:15" ht="3.75" customHeight="1" x14ac:dyDescent="0.3">
      <c r="E5" s="5"/>
      <c r="I5" s="5"/>
    </row>
    <row r="6" spans="1:15" ht="21" customHeight="1" x14ac:dyDescent="0.4">
      <c r="C6" s="60" t="s">
        <v>21</v>
      </c>
      <c r="D6" s="60"/>
      <c r="E6" s="60"/>
      <c r="F6" s="60"/>
      <c r="G6" s="60"/>
      <c r="H6" s="60"/>
      <c r="I6" s="60"/>
      <c r="J6" s="61" t="s">
        <v>22</v>
      </c>
      <c r="K6" s="61"/>
      <c r="L6" s="26"/>
    </row>
    <row r="7" spans="1:15" ht="18.75" x14ac:dyDescent="0.3">
      <c r="D7" s="26" t="s">
        <v>23</v>
      </c>
      <c r="E7" s="26"/>
      <c r="F7" s="62" t="s">
        <v>123</v>
      </c>
      <c r="G7" s="62"/>
      <c r="H7" s="62"/>
      <c r="I7" s="62"/>
      <c r="J7" s="62"/>
      <c r="K7" s="62"/>
      <c r="L7" s="62"/>
    </row>
    <row r="8" spans="1:15" ht="3" customHeight="1" x14ac:dyDescent="0.3">
      <c r="A8" s="4"/>
      <c r="D8" s="26"/>
      <c r="E8" s="26"/>
      <c r="F8" s="26"/>
      <c r="G8" s="26"/>
      <c r="H8" s="26"/>
      <c r="I8" s="26"/>
      <c r="J8" s="26"/>
      <c r="K8" s="27"/>
      <c r="L8" s="27"/>
    </row>
    <row r="9" spans="1:15" ht="18.75" customHeight="1" x14ac:dyDescent="0.3">
      <c r="A9" s="61" t="s">
        <v>25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</row>
    <row r="10" spans="1:15" ht="18.75" customHeight="1" x14ac:dyDescent="0.3">
      <c r="A10" s="61" t="s">
        <v>139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24"/>
    </row>
    <row r="11" spans="1:15" ht="6.75" customHeight="1" x14ac:dyDescent="0.3">
      <c r="K11" s="58"/>
      <c r="L11" s="58"/>
    </row>
    <row r="12" spans="1:15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5" ht="20.25" customHeight="1" x14ac:dyDescent="0.25">
      <c r="A13" s="1">
        <v>1</v>
      </c>
      <c r="B13" s="15" t="s">
        <v>35</v>
      </c>
      <c r="C13" s="10">
        <v>1</v>
      </c>
      <c r="D13" s="45" t="s">
        <v>157</v>
      </c>
      <c r="E13" s="13">
        <v>35000</v>
      </c>
      <c r="F13" s="13">
        <v>657000</v>
      </c>
      <c r="G13" s="8">
        <v>126000</v>
      </c>
      <c r="H13" s="13"/>
      <c r="I13" s="13"/>
      <c r="J13" s="40">
        <f>SUM(H13:I13)</f>
        <v>0</v>
      </c>
      <c r="K13" s="9"/>
      <c r="L13" s="34"/>
      <c r="M13" s="24"/>
    </row>
    <row r="14" spans="1:15" ht="20.25" customHeight="1" x14ac:dyDescent="0.25">
      <c r="A14" s="1">
        <v>2</v>
      </c>
      <c r="B14" s="3" t="s">
        <v>105</v>
      </c>
      <c r="C14" s="10">
        <v>2</v>
      </c>
      <c r="D14" s="45" t="s">
        <v>146</v>
      </c>
      <c r="E14" s="13">
        <v>35000</v>
      </c>
      <c r="F14" s="13"/>
      <c r="G14" s="13"/>
      <c r="H14" s="13">
        <v>35000</v>
      </c>
      <c r="I14" s="8"/>
      <c r="J14" s="40">
        <f t="shared" ref="J14:J17" si="0">SUM(H14:I14)</f>
        <v>35000</v>
      </c>
      <c r="K14" s="9" t="s">
        <v>190</v>
      </c>
      <c r="L14" s="35" t="s">
        <v>145</v>
      </c>
      <c r="N14" s="24"/>
    </row>
    <row r="15" spans="1:15" ht="20.25" customHeight="1" x14ac:dyDescent="0.25">
      <c r="A15" s="1">
        <v>3</v>
      </c>
      <c r="B15" s="3" t="s">
        <v>111</v>
      </c>
      <c r="C15" s="10">
        <v>3</v>
      </c>
      <c r="D15" s="45" t="s">
        <v>158</v>
      </c>
      <c r="E15" s="13">
        <v>35000</v>
      </c>
      <c r="F15" s="13"/>
      <c r="G15" s="8"/>
      <c r="H15" s="13">
        <v>35000</v>
      </c>
      <c r="I15" s="8"/>
      <c r="J15" s="40">
        <f t="shared" si="0"/>
        <v>35000</v>
      </c>
      <c r="K15" s="9" t="s">
        <v>191</v>
      </c>
      <c r="L15" s="35" t="s">
        <v>145</v>
      </c>
      <c r="M15" s="24"/>
    </row>
    <row r="16" spans="1:15" ht="20.25" customHeight="1" x14ac:dyDescent="0.25">
      <c r="A16" s="1">
        <v>4</v>
      </c>
      <c r="B16" s="3" t="s">
        <v>126</v>
      </c>
      <c r="C16" s="10">
        <v>4</v>
      </c>
      <c r="D16" s="45" t="s">
        <v>159</v>
      </c>
      <c r="E16" s="13">
        <v>35000</v>
      </c>
      <c r="F16" s="13">
        <v>38500</v>
      </c>
      <c r="G16" s="13">
        <v>3500</v>
      </c>
      <c r="H16" s="13">
        <v>35000</v>
      </c>
      <c r="I16" s="13"/>
      <c r="J16" s="40">
        <f t="shared" si="0"/>
        <v>35000</v>
      </c>
      <c r="K16" s="9" t="s">
        <v>192</v>
      </c>
      <c r="L16" s="35" t="s">
        <v>32</v>
      </c>
      <c r="M16" s="24"/>
      <c r="O16" s="24"/>
    </row>
    <row r="17" spans="1:14" ht="20.25" customHeight="1" x14ac:dyDescent="0.25">
      <c r="A17" s="1">
        <v>5</v>
      </c>
      <c r="B17" s="3" t="s">
        <v>86</v>
      </c>
      <c r="C17" s="10">
        <v>5</v>
      </c>
      <c r="D17" s="45" t="s">
        <v>160</v>
      </c>
      <c r="E17" s="13">
        <v>35000</v>
      </c>
      <c r="F17" s="13">
        <v>210000</v>
      </c>
      <c r="G17" s="13">
        <v>35000</v>
      </c>
      <c r="H17" s="13"/>
      <c r="I17" s="13"/>
      <c r="J17" s="40">
        <f t="shared" si="0"/>
        <v>0</v>
      </c>
      <c r="K17" s="9"/>
      <c r="L17" s="42"/>
      <c r="M17" s="24"/>
    </row>
    <row r="18" spans="1:14" ht="24.75" customHeight="1" x14ac:dyDescent="0.25">
      <c r="A18" s="69" t="s">
        <v>20</v>
      </c>
      <c r="B18" s="69"/>
      <c r="C18" s="69"/>
      <c r="D18" s="69"/>
      <c r="E18" s="20">
        <f t="shared" ref="E18:J18" si="1">SUM(E13:E17)</f>
        <v>175000</v>
      </c>
      <c r="F18" s="21">
        <f t="shared" si="1"/>
        <v>905500</v>
      </c>
      <c r="G18" s="21">
        <f t="shared" si="1"/>
        <v>164500</v>
      </c>
      <c r="H18" s="36">
        <f t="shared" si="1"/>
        <v>105000</v>
      </c>
      <c r="I18" s="36">
        <f t="shared" si="1"/>
        <v>0</v>
      </c>
      <c r="J18" s="36">
        <f t="shared" si="1"/>
        <v>105000</v>
      </c>
      <c r="K18" s="9" t="s">
        <v>194</v>
      </c>
      <c r="L18" s="37" t="s">
        <v>33</v>
      </c>
      <c r="N18" s="24"/>
    </row>
    <row r="19" spans="1:14" ht="15" customHeight="1" x14ac:dyDescent="0.3">
      <c r="A19" s="68" t="s">
        <v>18</v>
      </c>
      <c r="B19" s="68"/>
      <c r="C19" s="68"/>
      <c r="D19" s="68"/>
      <c r="E19" s="68"/>
      <c r="F19" s="68"/>
      <c r="G19" s="68"/>
      <c r="H19" s="68"/>
      <c r="I19" s="68"/>
      <c r="J19" s="40">
        <f>-J18*0.1</f>
        <v>-10500</v>
      </c>
    </row>
    <row r="20" spans="1:14" ht="15.75" customHeight="1" x14ac:dyDescent="0.3">
      <c r="A20" s="64" t="s">
        <v>19</v>
      </c>
      <c r="B20" s="64"/>
      <c r="C20" s="64"/>
      <c r="D20" s="64"/>
      <c r="E20" s="64"/>
      <c r="F20" s="64"/>
      <c r="G20" s="64"/>
      <c r="H20" s="64"/>
      <c r="I20" s="64"/>
      <c r="J20" s="46">
        <f>SUM(J18:J19)</f>
        <v>94500</v>
      </c>
      <c r="N20" s="24"/>
    </row>
    <row r="21" spans="1:14" ht="15.75" customHeight="1" x14ac:dyDescent="0.3">
      <c r="A21" s="64" t="s">
        <v>34</v>
      </c>
      <c r="B21" s="64"/>
      <c r="C21" s="64"/>
      <c r="D21" s="64"/>
      <c r="E21" s="64"/>
      <c r="F21" s="64"/>
      <c r="G21" s="64"/>
      <c r="H21" s="64"/>
      <c r="I21" s="64"/>
      <c r="J21" s="46">
        <v>45000</v>
      </c>
      <c r="N21" s="24"/>
    </row>
    <row r="22" spans="1:14" ht="18.75" x14ac:dyDescent="0.3">
      <c r="A22" s="68" t="s">
        <v>187</v>
      </c>
      <c r="B22" s="68"/>
      <c r="C22" s="68"/>
      <c r="D22" s="68"/>
      <c r="E22" s="68"/>
      <c r="F22" s="68"/>
      <c r="G22" s="68"/>
      <c r="H22" s="68"/>
      <c r="I22" s="68"/>
      <c r="J22" s="18">
        <f>SUM(J18:J21)</f>
        <v>234000</v>
      </c>
    </row>
    <row r="23" spans="1:14" ht="4.5" customHeight="1" x14ac:dyDescent="0.25"/>
    <row r="24" spans="1:14" ht="3" customHeight="1" x14ac:dyDescent="0.25"/>
    <row r="25" spans="1:14" ht="17.25" customHeight="1" x14ac:dyDescent="0.25">
      <c r="A25" s="1">
        <v>5</v>
      </c>
      <c r="B25" s="3" t="s">
        <v>86</v>
      </c>
      <c r="C25" s="10">
        <v>5</v>
      </c>
      <c r="D25" s="45" t="s">
        <v>89</v>
      </c>
      <c r="E25" s="73" t="s">
        <v>147</v>
      </c>
      <c r="F25" s="74"/>
      <c r="G25" s="74"/>
      <c r="H25" s="74"/>
      <c r="I25" s="74"/>
      <c r="J25" s="74"/>
      <c r="K25" s="74"/>
      <c r="L25" s="75"/>
    </row>
  </sheetData>
  <mergeCells count="13">
    <mergeCell ref="E25:L25"/>
    <mergeCell ref="K11:L11"/>
    <mergeCell ref="A18:D18"/>
    <mergeCell ref="A19:I19"/>
    <mergeCell ref="A20:I20"/>
    <mergeCell ref="A21:I21"/>
    <mergeCell ref="A22:I22"/>
    <mergeCell ref="A10:L10"/>
    <mergeCell ref="A4:L4"/>
    <mergeCell ref="C6:I6"/>
    <mergeCell ref="J6:K6"/>
    <mergeCell ref="F7:L7"/>
    <mergeCell ref="A9:L9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27"/>
  <sheetViews>
    <sheetView topLeftCell="A4" zoomScale="112" zoomScaleNormal="112" workbookViewId="0">
      <selection activeCell="G17" sqref="G17"/>
    </sheetView>
  </sheetViews>
  <sheetFormatPr baseColWidth="10" defaultRowHeight="15" x14ac:dyDescent="0.25"/>
  <cols>
    <col min="1" max="1" width="3" customWidth="1"/>
    <col min="2" max="2" width="26.140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9.140625" customWidth="1"/>
    <col min="12" max="12" width="10.85546875" customWidth="1"/>
  </cols>
  <sheetData>
    <row r="1" spans="1:15" x14ac:dyDescent="0.25">
      <c r="A1" s="4" t="s">
        <v>11</v>
      </c>
    </row>
    <row r="2" spans="1:15" x14ac:dyDescent="0.25">
      <c r="A2" s="4" t="s">
        <v>12</v>
      </c>
    </row>
    <row r="3" spans="1:15" x14ac:dyDescent="0.25">
      <c r="A3" s="4" t="s">
        <v>13</v>
      </c>
      <c r="J3" s="24"/>
    </row>
    <row r="4" spans="1:15" ht="23.25" x14ac:dyDescent="0.25">
      <c r="A4" s="59" t="s">
        <v>196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</row>
    <row r="5" spans="1:15" ht="3.75" customHeight="1" x14ac:dyDescent="0.3">
      <c r="E5" s="5"/>
      <c r="I5" s="5"/>
    </row>
    <row r="6" spans="1:15" ht="21" customHeight="1" x14ac:dyDescent="0.4">
      <c r="C6" s="60" t="s">
        <v>21</v>
      </c>
      <c r="D6" s="60"/>
      <c r="E6" s="60"/>
      <c r="F6" s="60"/>
      <c r="G6" s="60"/>
      <c r="H6" s="60"/>
      <c r="I6" s="60"/>
      <c r="J6" s="61" t="s">
        <v>22</v>
      </c>
      <c r="K6" s="61"/>
      <c r="L6" s="26"/>
    </row>
    <row r="7" spans="1:15" ht="18.75" x14ac:dyDescent="0.3">
      <c r="D7" s="26" t="s">
        <v>23</v>
      </c>
      <c r="E7" s="26"/>
      <c r="F7" s="62" t="s">
        <v>123</v>
      </c>
      <c r="G7" s="62"/>
      <c r="H7" s="62"/>
      <c r="I7" s="62"/>
      <c r="J7" s="62"/>
      <c r="K7" s="62"/>
      <c r="L7" s="62"/>
    </row>
    <row r="8" spans="1:15" ht="3" customHeight="1" x14ac:dyDescent="0.3">
      <c r="A8" s="4"/>
      <c r="D8" s="26"/>
      <c r="E8" s="26"/>
      <c r="F8" s="26"/>
      <c r="G8" s="26"/>
      <c r="H8" s="26"/>
      <c r="I8" s="26"/>
      <c r="J8" s="26"/>
      <c r="K8" s="27"/>
      <c r="L8" s="27"/>
    </row>
    <row r="9" spans="1:15" ht="18.75" customHeight="1" x14ac:dyDescent="0.3">
      <c r="A9" s="61" t="s">
        <v>25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</row>
    <row r="10" spans="1:15" ht="18.75" customHeight="1" x14ac:dyDescent="0.3">
      <c r="A10" s="61" t="s">
        <v>139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24"/>
    </row>
    <row r="11" spans="1:15" ht="6.75" customHeight="1" x14ac:dyDescent="0.3">
      <c r="K11" s="58"/>
      <c r="L11" s="58"/>
    </row>
    <row r="12" spans="1:15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5" ht="20.25" customHeight="1" x14ac:dyDescent="0.25">
      <c r="A13" s="1">
        <v>1</v>
      </c>
      <c r="B13" s="15" t="s">
        <v>35</v>
      </c>
      <c r="C13" s="10">
        <v>1</v>
      </c>
      <c r="D13" s="45" t="s">
        <v>157</v>
      </c>
      <c r="E13" s="13">
        <v>35000</v>
      </c>
      <c r="F13" s="13">
        <v>657000</v>
      </c>
      <c r="G13" s="8">
        <v>126000</v>
      </c>
      <c r="H13" s="13"/>
      <c r="I13" s="13"/>
      <c r="J13" s="40">
        <f>SUM(H13:I13)</f>
        <v>0</v>
      </c>
      <c r="K13" s="9"/>
      <c r="L13" s="34"/>
      <c r="M13" s="24"/>
    </row>
    <row r="14" spans="1:15" ht="20.25" customHeight="1" x14ac:dyDescent="0.25">
      <c r="A14" s="1">
        <v>2</v>
      </c>
      <c r="B14" s="3" t="s">
        <v>105</v>
      </c>
      <c r="C14" s="10">
        <v>2</v>
      </c>
      <c r="D14" s="45" t="s">
        <v>146</v>
      </c>
      <c r="E14" s="13">
        <v>35000</v>
      </c>
      <c r="F14" s="13"/>
      <c r="G14" s="13"/>
      <c r="H14" s="13">
        <v>35000</v>
      </c>
      <c r="I14" s="8"/>
      <c r="J14" s="40">
        <f t="shared" ref="J14:J17" si="0">SUM(H14:I14)</f>
        <v>35000</v>
      </c>
      <c r="K14" s="9" t="s">
        <v>190</v>
      </c>
      <c r="L14" s="35" t="s">
        <v>145</v>
      </c>
      <c r="N14" s="24"/>
    </row>
    <row r="15" spans="1:15" ht="20.25" customHeight="1" x14ac:dyDescent="0.25">
      <c r="A15" s="1">
        <v>3</v>
      </c>
      <c r="B15" s="3" t="s">
        <v>111</v>
      </c>
      <c r="C15" s="10">
        <v>3</v>
      </c>
      <c r="D15" s="45" t="s">
        <v>158</v>
      </c>
      <c r="E15" s="13">
        <v>35000</v>
      </c>
      <c r="F15" s="13"/>
      <c r="G15" s="8"/>
      <c r="H15" s="13">
        <v>35000</v>
      </c>
      <c r="I15" s="8"/>
      <c r="J15" s="40">
        <f t="shared" si="0"/>
        <v>35000</v>
      </c>
      <c r="K15" s="9" t="s">
        <v>191</v>
      </c>
      <c r="L15" s="35" t="s">
        <v>145</v>
      </c>
      <c r="M15" s="24"/>
    </row>
    <row r="16" spans="1:15" ht="20.25" customHeight="1" x14ac:dyDescent="0.25">
      <c r="A16" s="1">
        <v>4</v>
      </c>
      <c r="B16" s="3" t="s">
        <v>126</v>
      </c>
      <c r="C16" s="10">
        <v>4</v>
      </c>
      <c r="D16" s="45" t="s">
        <v>159</v>
      </c>
      <c r="E16" s="13">
        <v>35000</v>
      </c>
      <c r="F16" s="13">
        <v>38500</v>
      </c>
      <c r="G16" s="13">
        <v>3500</v>
      </c>
      <c r="H16" s="13">
        <v>35000</v>
      </c>
      <c r="I16" s="13"/>
      <c r="J16" s="40">
        <f t="shared" si="0"/>
        <v>35000</v>
      </c>
      <c r="K16" s="9" t="s">
        <v>192</v>
      </c>
      <c r="L16" s="35" t="s">
        <v>32</v>
      </c>
      <c r="M16" s="24"/>
      <c r="O16" s="24"/>
    </row>
    <row r="17" spans="1:14" ht="20.25" customHeight="1" x14ac:dyDescent="0.25">
      <c r="A17" s="1">
        <v>5</v>
      </c>
      <c r="B17" s="3" t="s">
        <v>86</v>
      </c>
      <c r="C17" s="10">
        <v>5</v>
      </c>
      <c r="D17" s="45" t="s">
        <v>160</v>
      </c>
      <c r="E17" s="13">
        <v>35000</v>
      </c>
      <c r="F17" s="13">
        <v>210000</v>
      </c>
      <c r="G17" s="13">
        <v>35000</v>
      </c>
      <c r="H17" s="13"/>
      <c r="I17" s="13"/>
      <c r="J17" s="40">
        <f t="shared" si="0"/>
        <v>0</v>
      </c>
      <c r="K17" s="9"/>
      <c r="L17" s="42"/>
      <c r="M17" s="24"/>
    </row>
    <row r="18" spans="1:14" ht="24.75" customHeight="1" x14ac:dyDescent="0.25">
      <c r="A18" s="69" t="s">
        <v>20</v>
      </c>
      <c r="B18" s="69"/>
      <c r="C18" s="69"/>
      <c r="D18" s="69"/>
      <c r="E18" s="20">
        <f t="shared" ref="E18:J18" si="1">SUM(E13:E17)</f>
        <v>175000</v>
      </c>
      <c r="F18" s="21">
        <f t="shared" si="1"/>
        <v>905500</v>
      </c>
      <c r="G18" s="21">
        <f t="shared" si="1"/>
        <v>164500</v>
      </c>
      <c r="H18" s="36">
        <f t="shared" si="1"/>
        <v>105000</v>
      </c>
      <c r="I18" s="36">
        <f t="shared" si="1"/>
        <v>0</v>
      </c>
      <c r="J18" s="36">
        <f t="shared" si="1"/>
        <v>105000</v>
      </c>
      <c r="K18" s="9" t="s">
        <v>194</v>
      </c>
      <c r="L18" s="37" t="s">
        <v>33</v>
      </c>
      <c r="N18" s="24"/>
    </row>
    <row r="19" spans="1:14" ht="15" customHeight="1" x14ac:dyDescent="0.3">
      <c r="A19" s="68" t="s">
        <v>18</v>
      </c>
      <c r="B19" s="68"/>
      <c r="C19" s="68"/>
      <c r="D19" s="68"/>
      <c r="E19" s="68"/>
      <c r="F19" s="68"/>
      <c r="G19" s="68"/>
      <c r="H19" s="68"/>
      <c r="I19" s="68"/>
      <c r="J19" s="40">
        <f>-J18*0.1</f>
        <v>-10500</v>
      </c>
    </row>
    <row r="20" spans="1:14" ht="15.75" customHeight="1" x14ac:dyDescent="0.3">
      <c r="A20" s="64" t="s">
        <v>19</v>
      </c>
      <c r="B20" s="64"/>
      <c r="C20" s="64"/>
      <c r="D20" s="64"/>
      <c r="E20" s="64"/>
      <c r="F20" s="64"/>
      <c r="G20" s="64"/>
      <c r="H20" s="64"/>
      <c r="I20" s="64"/>
      <c r="J20" s="46">
        <f>SUM(J18:J19)</f>
        <v>94500</v>
      </c>
      <c r="N20" s="24"/>
    </row>
    <row r="21" spans="1:14" ht="15.75" customHeight="1" x14ac:dyDescent="0.3">
      <c r="A21" s="64" t="s">
        <v>34</v>
      </c>
      <c r="B21" s="64"/>
      <c r="C21" s="64"/>
      <c r="D21" s="64"/>
      <c r="E21" s="64"/>
      <c r="F21" s="64"/>
      <c r="G21" s="64"/>
      <c r="H21" s="64"/>
      <c r="I21" s="64"/>
      <c r="J21" s="46">
        <v>45000</v>
      </c>
      <c r="N21" s="24"/>
    </row>
    <row r="22" spans="1:14" ht="18.75" x14ac:dyDescent="0.3">
      <c r="A22" s="68" t="s">
        <v>187</v>
      </c>
      <c r="B22" s="68"/>
      <c r="C22" s="68"/>
      <c r="D22" s="68"/>
      <c r="E22" s="68"/>
      <c r="F22" s="68"/>
      <c r="G22" s="68"/>
      <c r="H22" s="68"/>
      <c r="I22" s="68"/>
      <c r="J22" s="18">
        <f>SUM(J20:J21)</f>
        <v>139500</v>
      </c>
    </row>
    <row r="23" spans="1:14" ht="18.75" x14ac:dyDescent="0.3">
      <c r="A23" s="68" t="s">
        <v>197</v>
      </c>
      <c r="B23" s="68"/>
      <c r="C23" s="68"/>
      <c r="D23" s="68"/>
      <c r="E23" s="68"/>
      <c r="F23" s="68"/>
      <c r="G23" s="68"/>
      <c r="H23" s="68"/>
      <c r="I23" s="68"/>
      <c r="J23" s="18">
        <v>-234000</v>
      </c>
    </row>
    <row r="24" spans="1:14" ht="18.75" x14ac:dyDescent="0.3">
      <c r="A24" s="87" t="s">
        <v>198</v>
      </c>
      <c r="B24" s="87"/>
      <c r="C24" s="87"/>
      <c r="D24" s="87"/>
      <c r="E24" s="87"/>
      <c r="F24" s="87"/>
      <c r="G24" s="87"/>
      <c r="H24" s="87"/>
      <c r="I24" s="87"/>
      <c r="J24" s="50">
        <f>SUM(J22:J23)</f>
        <v>-94500</v>
      </c>
    </row>
    <row r="25" spans="1:14" ht="4.5" customHeight="1" x14ac:dyDescent="0.25"/>
    <row r="26" spans="1:14" ht="3" customHeight="1" x14ac:dyDescent="0.25"/>
    <row r="27" spans="1:14" ht="17.25" customHeight="1" x14ac:dyDescent="0.25">
      <c r="A27" s="1">
        <v>5</v>
      </c>
      <c r="B27" s="3" t="s">
        <v>86</v>
      </c>
      <c r="C27" s="10">
        <v>5</v>
      </c>
      <c r="D27" s="45" t="s">
        <v>89</v>
      </c>
      <c r="E27" s="73" t="s">
        <v>147</v>
      </c>
      <c r="F27" s="74"/>
      <c r="G27" s="74"/>
      <c r="H27" s="74"/>
      <c r="I27" s="74"/>
      <c r="J27" s="74"/>
      <c r="K27" s="74"/>
      <c r="L27" s="75"/>
    </row>
  </sheetData>
  <mergeCells count="15">
    <mergeCell ref="A10:L10"/>
    <mergeCell ref="A4:L4"/>
    <mergeCell ref="C6:I6"/>
    <mergeCell ref="J6:K6"/>
    <mergeCell ref="F7:L7"/>
    <mergeCell ref="A9:L9"/>
    <mergeCell ref="E27:L27"/>
    <mergeCell ref="A23:I23"/>
    <mergeCell ref="A24:I24"/>
    <mergeCell ref="K11:L11"/>
    <mergeCell ref="A18:D18"/>
    <mergeCell ref="A19:I19"/>
    <mergeCell ref="A20:I20"/>
    <mergeCell ref="A21:I21"/>
    <mergeCell ref="A22:I22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28"/>
  <sheetViews>
    <sheetView topLeftCell="A4" zoomScale="112" zoomScaleNormal="112" workbookViewId="0">
      <selection activeCell="L20" sqref="L20"/>
    </sheetView>
  </sheetViews>
  <sheetFormatPr baseColWidth="10" defaultRowHeight="15" x14ac:dyDescent="0.25"/>
  <cols>
    <col min="1" max="1" width="3" customWidth="1"/>
    <col min="2" max="2" width="26.140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9.140625" customWidth="1"/>
    <col min="12" max="12" width="10.85546875" customWidth="1"/>
  </cols>
  <sheetData>
    <row r="1" spans="1:15" x14ac:dyDescent="0.25">
      <c r="A1" s="4" t="s">
        <v>11</v>
      </c>
    </row>
    <row r="2" spans="1:15" x14ac:dyDescent="0.25">
      <c r="A2" s="4" t="s">
        <v>12</v>
      </c>
    </row>
    <row r="3" spans="1:15" x14ac:dyDescent="0.25">
      <c r="A3" s="4" t="s">
        <v>13</v>
      </c>
      <c r="J3" s="24"/>
    </row>
    <row r="4" spans="1:15" ht="23.25" x14ac:dyDescent="0.25">
      <c r="A4" s="59" t="s">
        <v>193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</row>
    <row r="5" spans="1:15" ht="3.75" customHeight="1" x14ac:dyDescent="0.3">
      <c r="E5" s="5"/>
      <c r="I5" s="5"/>
    </row>
    <row r="6" spans="1:15" ht="21" customHeight="1" x14ac:dyDescent="0.4">
      <c r="C6" s="60" t="s">
        <v>21</v>
      </c>
      <c r="D6" s="60"/>
      <c r="E6" s="60"/>
      <c r="F6" s="60"/>
      <c r="G6" s="60"/>
      <c r="H6" s="60"/>
      <c r="I6" s="60"/>
      <c r="J6" s="61" t="s">
        <v>22</v>
      </c>
      <c r="K6" s="61"/>
      <c r="L6" s="26"/>
    </row>
    <row r="7" spans="1:15" ht="18.75" x14ac:dyDescent="0.3">
      <c r="D7" s="26" t="s">
        <v>23</v>
      </c>
      <c r="E7" s="26"/>
      <c r="F7" s="62" t="s">
        <v>123</v>
      </c>
      <c r="G7" s="62"/>
      <c r="H7" s="62"/>
      <c r="I7" s="62"/>
      <c r="J7" s="62"/>
      <c r="K7" s="62"/>
      <c r="L7" s="62"/>
    </row>
    <row r="8" spans="1:15" ht="3" customHeight="1" x14ac:dyDescent="0.3">
      <c r="A8" s="4"/>
      <c r="D8" s="26"/>
      <c r="E8" s="26"/>
      <c r="F8" s="26"/>
      <c r="G8" s="26"/>
      <c r="H8" s="26"/>
      <c r="I8" s="26"/>
      <c r="J8" s="26"/>
      <c r="K8" s="27"/>
      <c r="L8" s="27"/>
    </row>
    <row r="9" spans="1:15" ht="18.75" customHeight="1" x14ac:dyDescent="0.3">
      <c r="A9" s="61" t="s">
        <v>25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</row>
    <row r="10" spans="1:15" ht="18.75" customHeight="1" x14ac:dyDescent="0.3">
      <c r="A10" s="61" t="s">
        <v>139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24"/>
    </row>
    <row r="11" spans="1:15" ht="6.75" customHeight="1" x14ac:dyDescent="0.3">
      <c r="K11" s="58"/>
      <c r="L11" s="58"/>
    </row>
    <row r="12" spans="1:15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4"/>
    </row>
    <row r="13" spans="1:15" ht="20.25" customHeight="1" x14ac:dyDescent="0.25">
      <c r="A13" s="1">
        <v>1</v>
      </c>
      <c r="B13" s="15" t="s">
        <v>35</v>
      </c>
      <c r="C13" s="10">
        <v>1</v>
      </c>
      <c r="D13" s="45" t="s">
        <v>157</v>
      </c>
      <c r="E13" s="13">
        <v>35000</v>
      </c>
      <c r="F13" s="13">
        <v>695500</v>
      </c>
      <c r="G13" s="8">
        <v>129500</v>
      </c>
      <c r="H13" s="13"/>
      <c r="I13" s="13"/>
      <c r="J13" s="40">
        <f>SUM(H13:I13)</f>
        <v>0</v>
      </c>
      <c r="K13" s="9"/>
      <c r="L13" s="34"/>
      <c r="M13" s="24"/>
    </row>
    <row r="14" spans="1:15" ht="20.25" customHeight="1" x14ac:dyDescent="0.25">
      <c r="A14" s="1">
        <v>2</v>
      </c>
      <c r="B14" s="3" t="s">
        <v>105</v>
      </c>
      <c r="C14" s="10">
        <v>2</v>
      </c>
      <c r="D14" s="45" t="s">
        <v>146</v>
      </c>
      <c r="E14" s="13">
        <v>35000</v>
      </c>
      <c r="F14" s="13"/>
      <c r="G14" s="13"/>
      <c r="H14" s="13">
        <v>35000</v>
      </c>
      <c r="I14" s="8"/>
      <c r="J14" s="40">
        <f t="shared" ref="J14:J16" si="0">SUM(H14:I14)</f>
        <v>35000</v>
      </c>
      <c r="K14" s="9" t="s">
        <v>200</v>
      </c>
      <c r="L14" s="35" t="s">
        <v>145</v>
      </c>
      <c r="N14" s="24"/>
    </row>
    <row r="15" spans="1:15" ht="20.25" customHeight="1" x14ac:dyDescent="0.25">
      <c r="A15" s="1">
        <v>3</v>
      </c>
      <c r="B15" s="3" t="s">
        <v>111</v>
      </c>
      <c r="C15" s="10">
        <v>3</v>
      </c>
      <c r="D15" s="45" t="s">
        <v>158</v>
      </c>
      <c r="E15" s="13">
        <v>35000</v>
      </c>
      <c r="F15" s="13"/>
      <c r="G15" s="8"/>
      <c r="H15" s="13">
        <v>35000</v>
      </c>
      <c r="I15" s="8"/>
      <c r="J15" s="40">
        <f t="shared" si="0"/>
        <v>35000</v>
      </c>
      <c r="K15" s="9" t="s">
        <v>201</v>
      </c>
      <c r="L15" s="35" t="s">
        <v>145</v>
      </c>
      <c r="M15" s="24"/>
    </row>
    <row r="16" spans="1:15" ht="20.25" customHeight="1" x14ac:dyDescent="0.25">
      <c r="A16" s="1">
        <v>4</v>
      </c>
      <c r="B16" s="3" t="s">
        <v>126</v>
      </c>
      <c r="C16" s="10">
        <v>4</v>
      </c>
      <c r="D16" s="45" t="s">
        <v>159</v>
      </c>
      <c r="E16" s="13">
        <v>35000</v>
      </c>
      <c r="F16" s="13">
        <v>42000</v>
      </c>
      <c r="G16" s="13">
        <v>7000</v>
      </c>
      <c r="H16" s="13"/>
      <c r="I16" s="13"/>
      <c r="J16" s="40">
        <f t="shared" si="0"/>
        <v>0</v>
      </c>
      <c r="K16" s="9"/>
      <c r="L16" s="35"/>
      <c r="M16" s="24"/>
      <c r="O16" s="24"/>
    </row>
    <row r="17" spans="1:14" ht="20.25" customHeight="1" x14ac:dyDescent="0.25">
      <c r="A17" s="1">
        <v>5</v>
      </c>
      <c r="B17" s="3"/>
      <c r="C17" s="10">
        <v>5</v>
      </c>
      <c r="D17" s="45"/>
      <c r="E17" s="13">
        <v>40000</v>
      </c>
      <c r="F17" s="13"/>
      <c r="G17" s="13"/>
      <c r="H17" s="13"/>
      <c r="I17" s="13"/>
      <c r="J17" s="40"/>
      <c r="K17" s="9"/>
      <c r="L17" s="42"/>
      <c r="M17" s="24"/>
      <c r="N17" s="24"/>
    </row>
    <row r="18" spans="1:14" ht="24.75" customHeight="1" x14ac:dyDescent="0.25">
      <c r="A18" s="69" t="s">
        <v>20</v>
      </c>
      <c r="B18" s="69"/>
      <c r="C18" s="69"/>
      <c r="D18" s="69"/>
      <c r="E18" s="20">
        <f t="shared" ref="E18:J18" si="1">SUM(E13:E17)</f>
        <v>180000</v>
      </c>
      <c r="F18" s="21">
        <f t="shared" si="1"/>
        <v>737500</v>
      </c>
      <c r="G18" s="21">
        <f t="shared" si="1"/>
        <v>136500</v>
      </c>
      <c r="H18" s="36">
        <f t="shared" si="1"/>
        <v>70000</v>
      </c>
      <c r="I18" s="36">
        <f t="shared" si="1"/>
        <v>0</v>
      </c>
      <c r="J18" s="36">
        <f t="shared" si="1"/>
        <v>70000</v>
      </c>
      <c r="K18" s="9" t="s">
        <v>202</v>
      </c>
      <c r="L18" s="37" t="s">
        <v>33</v>
      </c>
      <c r="N18" s="24"/>
    </row>
    <row r="19" spans="1:14" ht="15" customHeight="1" x14ac:dyDescent="0.3">
      <c r="A19" s="68" t="s">
        <v>18</v>
      </c>
      <c r="B19" s="68"/>
      <c r="C19" s="68"/>
      <c r="D19" s="68"/>
      <c r="E19" s="68"/>
      <c r="F19" s="68"/>
      <c r="G19" s="68"/>
      <c r="H19" s="68"/>
      <c r="I19" s="68"/>
      <c r="J19" s="40">
        <f>-J18*0.1</f>
        <v>-7000</v>
      </c>
    </row>
    <row r="20" spans="1:14" ht="15.75" customHeight="1" x14ac:dyDescent="0.3">
      <c r="A20" s="64" t="s">
        <v>19</v>
      </c>
      <c r="B20" s="64"/>
      <c r="C20" s="64"/>
      <c r="D20" s="64"/>
      <c r="E20" s="64"/>
      <c r="F20" s="64"/>
      <c r="G20" s="64"/>
      <c r="H20" s="64"/>
      <c r="I20" s="64"/>
      <c r="J20" s="46">
        <f>SUM(J18:J19)</f>
        <v>63000</v>
      </c>
    </row>
    <row r="21" spans="1:14" ht="15.75" customHeight="1" x14ac:dyDescent="0.3">
      <c r="A21" s="68" t="s">
        <v>34</v>
      </c>
      <c r="B21" s="68"/>
      <c r="C21" s="68"/>
      <c r="D21" s="68"/>
      <c r="E21" s="68"/>
      <c r="F21" s="68"/>
      <c r="G21" s="68"/>
      <c r="H21" s="68"/>
      <c r="I21" s="68"/>
      <c r="J21" s="51">
        <v>153000</v>
      </c>
      <c r="L21" s="24"/>
    </row>
    <row r="22" spans="1:14" ht="15.75" customHeight="1" x14ac:dyDescent="0.3">
      <c r="A22" s="68" t="s">
        <v>199</v>
      </c>
      <c r="B22" s="68"/>
      <c r="C22" s="68"/>
      <c r="D22" s="68"/>
      <c r="E22" s="68"/>
      <c r="F22" s="68"/>
      <c r="G22" s="68"/>
      <c r="H22" s="68"/>
      <c r="I22" s="68"/>
      <c r="J22" s="51">
        <v>-94500</v>
      </c>
    </row>
    <row r="23" spans="1:14" ht="18.75" x14ac:dyDescent="0.3">
      <c r="A23" s="68" t="s">
        <v>195</v>
      </c>
      <c r="B23" s="68"/>
      <c r="C23" s="68"/>
      <c r="D23" s="68"/>
      <c r="E23" s="68"/>
      <c r="F23" s="68"/>
      <c r="G23" s="68"/>
      <c r="H23" s="68"/>
      <c r="I23" s="68"/>
      <c r="J23" s="18">
        <f>SUM(J20:J22)</f>
        <v>121500</v>
      </c>
    </row>
    <row r="24" spans="1:14" ht="4.5" customHeight="1" x14ac:dyDescent="0.25"/>
    <row r="25" spans="1:14" ht="3" customHeight="1" x14ac:dyDescent="0.25"/>
    <row r="26" spans="1:14" ht="17.25" customHeight="1" x14ac:dyDescent="0.25">
      <c r="A26" s="1">
        <v>5</v>
      </c>
      <c r="B26" s="3" t="s">
        <v>86</v>
      </c>
      <c r="C26" s="10">
        <v>5</v>
      </c>
      <c r="D26" s="45" t="s">
        <v>89</v>
      </c>
      <c r="E26" s="73" t="s">
        <v>147</v>
      </c>
      <c r="F26" s="74"/>
      <c r="G26" s="74"/>
      <c r="H26" s="74"/>
      <c r="I26" s="74"/>
      <c r="J26" s="74"/>
      <c r="K26" s="74"/>
      <c r="L26" s="75"/>
    </row>
    <row r="27" spans="1:14" ht="5.25" customHeight="1" x14ac:dyDescent="0.25"/>
    <row r="28" spans="1:14" ht="18.75" customHeight="1" x14ac:dyDescent="0.25">
      <c r="A28" s="1">
        <v>5</v>
      </c>
      <c r="B28" s="3" t="s">
        <v>86</v>
      </c>
      <c r="C28" s="10">
        <v>5</v>
      </c>
      <c r="D28" s="45" t="s">
        <v>160</v>
      </c>
      <c r="E28" s="13">
        <v>35000</v>
      </c>
      <c r="F28" s="13">
        <v>248500</v>
      </c>
      <c r="G28" s="13">
        <v>38500</v>
      </c>
      <c r="H28" s="73"/>
      <c r="I28" s="74"/>
      <c r="J28" s="74"/>
      <c r="K28" s="74"/>
      <c r="L28" s="75"/>
    </row>
  </sheetData>
  <mergeCells count="15">
    <mergeCell ref="A10:L10"/>
    <mergeCell ref="A4:L4"/>
    <mergeCell ref="C6:I6"/>
    <mergeCell ref="J6:K6"/>
    <mergeCell ref="F7:L7"/>
    <mergeCell ref="A9:L9"/>
    <mergeCell ref="H28:L28"/>
    <mergeCell ref="E26:L26"/>
    <mergeCell ref="K11:L11"/>
    <mergeCell ref="A18:D18"/>
    <mergeCell ref="A19:I19"/>
    <mergeCell ref="A20:I20"/>
    <mergeCell ref="A21:I21"/>
    <mergeCell ref="A23:I23"/>
    <mergeCell ref="A22:I22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2"/>
  <sheetViews>
    <sheetView zoomScaleNormal="100" workbookViewId="0">
      <selection activeCell="O27" sqref="O27"/>
    </sheetView>
  </sheetViews>
  <sheetFormatPr baseColWidth="10" defaultRowHeight="15" x14ac:dyDescent="0.25"/>
  <cols>
    <col min="1" max="1" width="3" customWidth="1"/>
    <col min="2" max="2" width="24.57031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9.28515625" customWidth="1"/>
    <col min="9" max="9" width="8.7109375" customWidth="1"/>
    <col min="10" max="10" width="14.42578125" customWidth="1"/>
    <col min="11" max="11" width="8.28515625" customWidth="1"/>
    <col min="12" max="12" width="14.5703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59" t="s">
        <v>47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</row>
    <row r="5" spans="1:12" ht="10.5" customHeight="1" x14ac:dyDescent="0.3">
      <c r="E5" s="5"/>
      <c r="I5" s="5"/>
    </row>
    <row r="6" spans="1:12" ht="27" customHeight="1" x14ac:dyDescent="0.4">
      <c r="C6" s="60" t="s">
        <v>21</v>
      </c>
      <c r="D6" s="60"/>
      <c r="E6" s="60"/>
      <c r="F6" s="60"/>
      <c r="G6" s="60"/>
      <c r="H6" s="60"/>
      <c r="I6" s="60"/>
      <c r="J6" s="61" t="s">
        <v>22</v>
      </c>
      <c r="K6" s="61"/>
      <c r="L6" s="26"/>
    </row>
    <row r="7" spans="1:12" ht="18.75" x14ac:dyDescent="0.3">
      <c r="D7" s="26" t="s">
        <v>23</v>
      </c>
      <c r="E7" s="26"/>
      <c r="F7" s="62" t="s">
        <v>24</v>
      </c>
      <c r="G7" s="62"/>
      <c r="H7" s="62"/>
      <c r="I7" s="62"/>
      <c r="J7" s="62"/>
      <c r="K7" s="62"/>
      <c r="L7" s="62"/>
    </row>
    <row r="8" spans="1:12" ht="9" customHeight="1" x14ac:dyDescent="0.3">
      <c r="A8" s="4"/>
      <c r="D8" s="26"/>
      <c r="E8" s="26"/>
      <c r="F8" s="26"/>
      <c r="G8" s="26"/>
      <c r="H8" s="26"/>
      <c r="I8" s="26"/>
      <c r="J8" s="26"/>
      <c r="K8" s="27"/>
      <c r="L8" s="27"/>
    </row>
    <row r="9" spans="1:12" ht="18.75" customHeight="1" x14ac:dyDescent="0.3">
      <c r="A9" s="61" t="s">
        <v>25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</row>
    <row r="10" spans="1:12" ht="18.75" customHeight="1" x14ac:dyDescent="0.3">
      <c r="A10" s="61" t="s">
        <v>37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</row>
    <row r="11" spans="1:12" ht="6.75" customHeight="1" x14ac:dyDescent="0.3">
      <c r="K11" s="58"/>
      <c r="L11" s="58"/>
    </row>
    <row r="12" spans="1:12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5</v>
      </c>
      <c r="F12" s="2" t="s">
        <v>44</v>
      </c>
      <c r="G12" s="14" t="s">
        <v>15</v>
      </c>
      <c r="H12" s="12" t="s">
        <v>45</v>
      </c>
      <c r="I12" s="2" t="s">
        <v>46</v>
      </c>
      <c r="J12" s="28"/>
      <c r="K12" s="16"/>
      <c r="L12" s="28"/>
    </row>
    <row r="13" spans="1:12" ht="20.25" customHeight="1" x14ac:dyDescent="0.25">
      <c r="A13" s="1">
        <v>1</v>
      </c>
      <c r="B13" s="15" t="s">
        <v>35</v>
      </c>
      <c r="C13" s="10">
        <v>1</v>
      </c>
      <c r="D13" s="25" t="s">
        <v>36</v>
      </c>
      <c r="E13" s="13">
        <v>390500</v>
      </c>
      <c r="F13" s="13">
        <v>296000</v>
      </c>
      <c r="G13" s="13">
        <v>94500</v>
      </c>
      <c r="H13" s="1">
        <v>8</v>
      </c>
      <c r="I13" s="13">
        <v>16000</v>
      </c>
      <c r="J13" s="17"/>
      <c r="K13" s="29"/>
      <c r="L13" s="30"/>
    </row>
    <row r="14" spans="1:12" ht="20.25" customHeight="1" x14ac:dyDescent="0.25">
      <c r="A14" s="1">
        <v>2</v>
      </c>
      <c r="B14" s="3" t="s">
        <v>38</v>
      </c>
      <c r="C14" s="10">
        <v>2</v>
      </c>
      <c r="D14" s="25" t="s">
        <v>41</v>
      </c>
      <c r="E14" s="13">
        <v>255500</v>
      </c>
      <c r="F14" s="13">
        <v>175000</v>
      </c>
      <c r="G14" s="13">
        <v>80500</v>
      </c>
      <c r="H14" s="1">
        <v>5</v>
      </c>
      <c r="I14" s="13">
        <v>0</v>
      </c>
      <c r="J14" s="17"/>
      <c r="K14" s="29"/>
      <c r="L14" s="31"/>
    </row>
    <row r="15" spans="1:12" ht="20.25" customHeight="1" x14ac:dyDescent="0.25">
      <c r="A15" s="1">
        <v>3</v>
      </c>
      <c r="B15" s="3" t="s">
        <v>29</v>
      </c>
      <c r="C15" s="10">
        <v>3</v>
      </c>
      <c r="D15" s="25" t="s">
        <v>30</v>
      </c>
      <c r="E15" s="13">
        <v>467000</v>
      </c>
      <c r="F15" s="13">
        <v>355000</v>
      </c>
      <c r="G15" s="8">
        <v>122000</v>
      </c>
      <c r="H15" s="1">
        <v>10</v>
      </c>
      <c r="I15" s="8">
        <v>5000</v>
      </c>
      <c r="J15" s="17"/>
      <c r="K15" s="29"/>
      <c r="L15" s="31"/>
    </row>
    <row r="16" spans="1:12" ht="20.25" customHeight="1" x14ac:dyDescent="0.25">
      <c r="A16" s="1">
        <v>4</v>
      </c>
      <c r="B16" s="3" t="s">
        <v>27</v>
      </c>
      <c r="C16" s="10">
        <v>4</v>
      </c>
      <c r="D16" s="25" t="s">
        <v>28</v>
      </c>
      <c r="E16" s="13">
        <v>539000</v>
      </c>
      <c r="F16" s="13">
        <v>455000</v>
      </c>
      <c r="G16" s="13">
        <v>84000</v>
      </c>
      <c r="H16" s="1">
        <v>13</v>
      </c>
      <c r="I16" s="13">
        <v>0</v>
      </c>
      <c r="J16" s="17"/>
      <c r="K16" s="29"/>
      <c r="L16" s="30"/>
    </row>
    <row r="17" spans="1:12" ht="15.75" x14ac:dyDescent="0.25">
      <c r="A17" s="57" t="s">
        <v>20</v>
      </c>
      <c r="B17" s="57"/>
      <c r="C17" s="57"/>
      <c r="D17" s="57"/>
      <c r="E17" s="32">
        <f>SUM(E13:E16)</f>
        <v>1652000</v>
      </c>
      <c r="F17" s="33">
        <f>SUM(F13:F16)</f>
        <v>1281000</v>
      </c>
      <c r="G17" s="33">
        <f>SUM(G13:G16)</f>
        <v>381000</v>
      </c>
      <c r="H17" s="1">
        <f>SUM(H13:H16)</f>
        <v>36</v>
      </c>
      <c r="I17" s="33">
        <f>SUM(I13:I16)</f>
        <v>21000</v>
      </c>
      <c r="J17" s="24"/>
      <c r="L17" s="24"/>
    </row>
    <row r="18" spans="1:12" ht="27" customHeight="1" x14ac:dyDescent="0.35">
      <c r="A18" s="56" t="s">
        <v>48</v>
      </c>
      <c r="B18" s="56"/>
      <c r="C18" s="56"/>
      <c r="D18" s="56"/>
      <c r="E18" s="56"/>
      <c r="F18" s="56"/>
      <c r="G18" s="56"/>
      <c r="H18" s="56"/>
      <c r="I18" s="56"/>
    </row>
    <row r="19" spans="1:12" x14ac:dyDescent="0.25">
      <c r="E19" s="24"/>
      <c r="F19" s="24"/>
      <c r="H19" s="24"/>
    </row>
    <row r="20" spans="1:12" x14ac:dyDescent="0.25">
      <c r="F20" s="24"/>
    </row>
    <row r="22" spans="1:12" x14ac:dyDescent="0.25">
      <c r="G22" s="24"/>
    </row>
  </sheetData>
  <mergeCells count="9">
    <mergeCell ref="A18:I18"/>
    <mergeCell ref="A17:D17"/>
    <mergeCell ref="K11:L11"/>
    <mergeCell ref="A4:L4"/>
    <mergeCell ref="C6:I6"/>
    <mergeCell ref="J6:K6"/>
    <mergeCell ref="F7:L7"/>
    <mergeCell ref="A9:L9"/>
    <mergeCell ref="A10:L10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33"/>
  <sheetViews>
    <sheetView topLeftCell="A4" zoomScale="112" zoomScaleNormal="112" workbookViewId="0">
      <selection activeCell="N24" sqref="N24"/>
    </sheetView>
  </sheetViews>
  <sheetFormatPr baseColWidth="10" defaultRowHeight="15" x14ac:dyDescent="0.25"/>
  <cols>
    <col min="1" max="1" width="3" customWidth="1"/>
    <col min="2" max="2" width="26.140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9.140625" customWidth="1"/>
    <col min="12" max="12" width="10.85546875" customWidth="1"/>
  </cols>
  <sheetData>
    <row r="1" spans="1:15" x14ac:dyDescent="0.25">
      <c r="A1" s="4" t="s">
        <v>11</v>
      </c>
    </row>
    <row r="2" spans="1:15" x14ac:dyDescent="0.25">
      <c r="A2" s="4" t="s">
        <v>12</v>
      </c>
    </row>
    <row r="3" spans="1:15" x14ac:dyDescent="0.25">
      <c r="A3" s="4" t="s">
        <v>13</v>
      </c>
      <c r="J3" s="24"/>
    </row>
    <row r="4" spans="1:15" ht="23.25" x14ac:dyDescent="0.25">
      <c r="A4" s="59" t="s">
        <v>203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</row>
    <row r="5" spans="1:15" ht="3.75" customHeight="1" x14ac:dyDescent="0.3">
      <c r="E5" s="5"/>
      <c r="I5" s="5"/>
    </row>
    <row r="6" spans="1:15" ht="21" customHeight="1" x14ac:dyDescent="0.4">
      <c r="C6" s="60" t="s">
        <v>21</v>
      </c>
      <c r="D6" s="60"/>
      <c r="E6" s="60"/>
      <c r="F6" s="60"/>
      <c r="G6" s="60"/>
      <c r="H6" s="60"/>
      <c r="I6" s="60"/>
      <c r="J6" s="61" t="s">
        <v>22</v>
      </c>
      <c r="K6" s="61"/>
      <c r="L6" s="26"/>
    </row>
    <row r="7" spans="1:15" ht="18.75" x14ac:dyDescent="0.3">
      <c r="D7" s="26" t="s">
        <v>23</v>
      </c>
      <c r="E7" s="26"/>
      <c r="F7" s="62" t="s">
        <v>123</v>
      </c>
      <c r="G7" s="62"/>
      <c r="H7" s="62"/>
      <c r="I7" s="62"/>
      <c r="J7" s="62"/>
      <c r="K7" s="62"/>
      <c r="L7" s="62"/>
    </row>
    <row r="8" spans="1:15" ht="3" customHeight="1" x14ac:dyDescent="0.3">
      <c r="A8" s="4"/>
      <c r="D8" s="26"/>
      <c r="E8" s="26"/>
      <c r="F8" s="26"/>
      <c r="G8" s="26"/>
      <c r="H8" s="26"/>
      <c r="I8" s="26"/>
      <c r="J8" s="26"/>
      <c r="K8" s="27"/>
      <c r="L8" s="27"/>
    </row>
    <row r="9" spans="1:15" ht="18.75" customHeight="1" x14ac:dyDescent="0.3">
      <c r="A9" s="61" t="s">
        <v>25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</row>
    <row r="10" spans="1:15" ht="18.75" customHeight="1" x14ac:dyDescent="0.3">
      <c r="A10" s="61" t="s">
        <v>139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24"/>
    </row>
    <row r="11" spans="1:15" ht="6.75" customHeight="1" x14ac:dyDescent="0.3">
      <c r="K11" s="58"/>
      <c r="L11" s="58"/>
    </row>
    <row r="12" spans="1:15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4"/>
    </row>
    <row r="13" spans="1:15" ht="20.25" customHeight="1" x14ac:dyDescent="0.25">
      <c r="A13" s="1">
        <v>1</v>
      </c>
      <c r="B13" s="15" t="s">
        <v>35</v>
      </c>
      <c r="C13" s="10">
        <v>1</v>
      </c>
      <c r="D13" s="45" t="s">
        <v>157</v>
      </c>
      <c r="E13" s="13">
        <v>35000</v>
      </c>
      <c r="F13" s="13">
        <v>734000</v>
      </c>
      <c r="G13" s="8">
        <v>133000</v>
      </c>
      <c r="H13" s="13">
        <v>35000</v>
      </c>
      <c r="I13" s="13">
        <v>5000</v>
      </c>
      <c r="J13" s="40">
        <f>SUM(H13:I13)</f>
        <v>40000</v>
      </c>
      <c r="K13" s="9" t="s">
        <v>211</v>
      </c>
      <c r="L13" s="34" t="s">
        <v>145</v>
      </c>
      <c r="M13" s="24"/>
    </row>
    <row r="14" spans="1:15" ht="20.25" customHeight="1" x14ac:dyDescent="0.25">
      <c r="A14" s="1">
        <v>2</v>
      </c>
      <c r="B14" s="3" t="s">
        <v>105</v>
      </c>
      <c r="C14" s="10">
        <v>2</v>
      </c>
      <c r="D14" s="45" t="s">
        <v>146</v>
      </c>
      <c r="E14" s="13">
        <v>35000</v>
      </c>
      <c r="F14" s="13"/>
      <c r="G14" s="13"/>
      <c r="H14" s="13">
        <v>35000</v>
      </c>
      <c r="I14" s="8"/>
      <c r="J14" s="40">
        <f t="shared" ref="J14:J17" si="0">SUM(H14:I14)</f>
        <v>35000</v>
      </c>
      <c r="K14" s="9" t="s">
        <v>212</v>
      </c>
      <c r="L14" s="34" t="s">
        <v>145</v>
      </c>
      <c r="N14" s="24"/>
    </row>
    <row r="15" spans="1:15" ht="20.25" customHeight="1" x14ac:dyDescent="0.25">
      <c r="A15" s="1">
        <v>3</v>
      </c>
      <c r="B15" s="3" t="s">
        <v>111</v>
      </c>
      <c r="C15" s="10">
        <v>3</v>
      </c>
      <c r="D15" s="45" t="s">
        <v>158</v>
      </c>
      <c r="E15" s="13">
        <v>35000</v>
      </c>
      <c r="F15" s="13"/>
      <c r="G15" s="8"/>
      <c r="H15" s="13">
        <v>35000</v>
      </c>
      <c r="I15" s="8"/>
      <c r="J15" s="40">
        <f t="shared" si="0"/>
        <v>35000</v>
      </c>
      <c r="K15" s="9" t="s">
        <v>206</v>
      </c>
      <c r="L15" s="35" t="s">
        <v>145</v>
      </c>
      <c r="M15" s="24"/>
    </row>
    <row r="16" spans="1:15" ht="20.25" customHeight="1" x14ac:dyDescent="0.25">
      <c r="A16" s="1">
        <v>4</v>
      </c>
      <c r="B16" s="3" t="s">
        <v>126</v>
      </c>
      <c r="C16" s="10">
        <v>4</v>
      </c>
      <c r="D16" s="45" t="s">
        <v>159</v>
      </c>
      <c r="E16" s="13">
        <v>35000</v>
      </c>
      <c r="F16" s="13">
        <v>80500</v>
      </c>
      <c r="G16" s="13">
        <v>10500</v>
      </c>
      <c r="H16" s="13">
        <v>35000</v>
      </c>
      <c r="I16" s="13">
        <v>5000</v>
      </c>
      <c r="J16" s="40">
        <f t="shared" si="0"/>
        <v>40000</v>
      </c>
      <c r="K16" s="9" t="s">
        <v>206</v>
      </c>
      <c r="L16" s="35" t="s">
        <v>32</v>
      </c>
      <c r="M16" s="24"/>
      <c r="O16" s="24"/>
    </row>
    <row r="17" spans="1:14" ht="20.25" customHeight="1" x14ac:dyDescent="0.25">
      <c r="A17" s="1">
        <v>5</v>
      </c>
      <c r="B17" s="3"/>
      <c r="C17" s="10">
        <v>5</v>
      </c>
      <c r="D17" s="45"/>
      <c r="E17" s="13">
        <v>40000</v>
      </c>
      <c r="F17" s="13"/>
      <c r="G17" s="13"/>
      <c r="H17" s="13"/>
      <c r="I17" s="13"/>
      <c r="J17" s="40">
        <f t="shared" si="0"/>
        <v>0</v>
      </c>
      <c r="K17" s="9"/>
      <c r="L17" s="42"/>
      <c r="M17" s="24"/>
      <c r="N17" s="24"/>
    </row>
    <row r="18" spans="1:14" ht="24.75" customHeight="1" x14ac:dyDescent="0.25">
      <c r="A18" s="69" t="s">
        <v>20</v>
      </c>
      <c r="B18" s="69"/>
      <c r="C18" s="69"/>
      <c r="D18" s="69"/>
      <c r="E18" s="20">
        <f t="shared" ref="E18:J18" si="1">SUM(E13:E17)</f>
        <v>180000</v>
      </c>
      <c r="F18" s="21">
        <f t="shared" si="1"/>
        <v>814500</v>
      </c>
      <c r="G18" s="21">
        <f t="shared" si="1"/>
        <v>143500</v>
      </c>
      <c r="H18" s="36">
        <f t="shared" si="1"/>
        <v>140000</v>
      </c>
      <c r="I18" s="21">
        <f t="shared" si="1"/>
        <v>10000</v>
      </c>
      <c r="J18" s="36">
        <f t="shared" si="1"/>
        <v>150000</v>
      </c>
      <c r="K18" s="9" t="s">
        <v>213</v>
      </c>
      <c r="L18" s="37" t="s">
        <v>33</v>
      </c>
      <c r="N18" s="24"/>
    </row>
    <row r="19" spans="1:14" ht="15" customHeight="1" x14ac:dyDescent="0.3">
      <c r="A19" s="68" t="s">
        <v>18</v>
      </c>
      <c r="B19" s="68"/>
      <c r="C19" s="68"/>
      <c r="D19" s="68"/>
      <c r="E19" s="68"/>
      <c r="F19" s="68"/>
      <c r="G19" s="68"/>
      <c r="H19" s="68"/>
      <c r="I19" s="68"/>
      <c r="J19" s="40">
        <f>-J18*0.1</f>
        <v>-15000</v>
      </c>
    </row>
    <row r="20" spans="1:14" ht="15.75" customHeight="1" x14ac:dyDescent="0.3">
      <c r="A20" s="64" t="s">
        <v>19</v>
      </c>
      <c r="B20" s="64"/>
      <c r="C20" s="64"/>
      <c r="D20" s="64"/>
      <c r="E20" s="64"/>
      <c r="F20" s="64"/>
      <c r="G20" s="64"/>
      <c r="H20" s="64"/>
      <c r="I20" s="64"/>
      <c r="J20" s="46">
        <f>SUM(J18:J19)</f>
        <v>135000</v>
      </c>
    </row>
    <row r="21" spans="1:14" ht="15.75" customHeight="1" x14ac:dyDescent="0.3">
      <c r="A21" s="68" t="s">
        <v>34</v>
      </c>
      <c r="B21" s="68"/>
      <c r="C21" s="68"/>
      <c r="D21" s="68"/>
      <c r="E21" s="68"/>
      <c r="F21" s="68"/>
      <c r="G21" s="68"/>
      <c r="H21" s="68"/>
      <c r="I21" s="68"/>
      <c r="J21" s="51">
        <v>45000</v>
      </c>
    </row>
    <row r="22" spans="1:14" ht="18.75" x14ac:dyDescent="0.3">
      <c r="A22" s="68" t="s">
        <v>204</v>
      </c>
      <c r="B22" s="68"/>
      <c r="C22" s="68"/>
      <c r="D22" s="68"/>
      <c r="E22" s="68"/>
      <c r="F22" s="68"/>
      <c r="G22" s="68"/>
      <c r="H22" s="68"/>
      <c r="I22" s="68"/>
      <c r="J22" s="18">
        <f>SUM(J20:J21)</f>
        <v>180000</v>
      </c>
    </row>
    <row r="23" spans="1:14" ht="18.75" x14ac:dyDescent="0.3">
      <c r="A23" s="68" t="s">
        <v>207</v>
      </c>
      <c r="B23" s="68"/>
      <c r="C23" s="68"/>
      <c r="D23" s="68"/>
      <c r="E23" s="68"/>
      <c r="F23" s="68"/>
      <c r="G23" s="68"/>
      <c r="H23" s="68"/>
      <c r="I23" s="68"/>
      <c r="J23" s="18">
        <v>121500</v>
      </c>
    </row>
    <row r="24" spans="1:14" ht="18.75" x14ac:dyDescent="0.3">
      <c r="A24" s="68" t="s">
        <v>208</v>
      </c>
      <c r="B24" s="68"/>
      <c r="C24" s="68"/>
      <c r="D24" s="68"/>
      <c r="E24" s="68"/>
      <c r="F24" s="68"/>
      <c r="G24" s="68"/>
      <c r="H24" s="68"/>
      <c r="I24" s="68"/>
      <c r="J24" s="18">
        <v>-79200</v>
      </c>
      <c r="N24" s="24"/>
    </row>
    <row r="25" spans="1:14" ht="18.75" x14ac:dyDescent="0.3">
      <c r="A25" s="68" t="s">
        <v>209</v>
      </c>
      <c r="B25" s="68"/>
      <c r="C25" s="68"/>
      <c r="D25" s="68"/>
      <c r="E25" s="68"/>
      <c r="F25" s="68"/>
      <c r="G25" s="68"/>
      <c r="H25" s="68"/>
      <c r="I25" s="68"/>
      <c r="J25" s="18">
        <v>-65000</v>
      </c>
    </row>
    <row r="26" spans="1:14" ht="18.75" x14ac:dyDescent="0.3">
      <c r="A26" s="68" t="s">
        <v>210</v>
      </c>
      <c r="B26" s="68"/>
      <c r="C26" s="68"/>
      <c r="D26" s="68"/>
      <c r="E26" s="68"/>
      <c r="F26" s="68"/>
      <c r="G26" s="68"/>
      <c r="H26" s="68"/>
      <c r="I26" s="68"/>
      <c r="J26" s="18">
        <f>SUM(J22:J25)</f>
        <v>157300</v>
      </c>
      <c r="K26" s="88" t="s">
        <v>218</v>
      </c>
      <c r="L26" s="89"/>
    </row>
    <row r="27" spans="1:14" ht="4.5" customHeight="1" x14ac:dyDescent="0.25"/>
    <row r="28" spans="1:14" ht="3" customHeight="1" x14ac:dyDescent="0.25"/>
    <row r="29" spans="1:14" ht="17.25" customHeight="1" x14ac:dyDescent="0.25">
      <c r="A29" s="1">
        <v>5</v>
      </c>
      <c r="B29" s="3" t="s">
        <v>86</v>
      </c>
      <c r="C29" s="10">
        <v>5</v>
      </c>
      <c r="D29" s="45" t="s">
        <v>89</v>
      </c>
      <c r="E29" s="73" t="s">
        <v>147</v>
      </c>
      <c r="F29" s="74"/>
      <c r="G29" s="74"/>
      <c r="H29" s="74"/>
      <c r="I29" s="74"/>
      <c r="J29" s="74"/>
      <c r="K29" s="74"/>
      <c r="L29" s="75"/>
    </row>
    <row r="30" spans="1:14" ht="5.25" customHeight="1" x14ac:dyDescent="0.25"/>
    <row r="31" spans="1:14" ht="18.75" customHeight="1" x14ac:dyDescent="0.25">
      <c r="A31" s="1">
        <v>5</v>
      </c>
      <c r="B31" s="3" t="s">
        <v>86</v>
      </c>
      <c r="C31" s="10">
        <v>5</v>
      </c>
      <c r="D31" s="45" t="s">
        <v>160</v>
      </c>
      <c r="E31" s="13">
        <v>35000</v>
      </c>
      <c r="F31" s="13">
        <v>248500</v>
      </c>
      <c r="G31" s="13">
        <v>38500</v>
      </c>
      <c r="H31" s="73" t="s">
        <v>205</v>
      </c>
      <c r="I31" s="74"/>
      <c r="J31" s="74"/>
      <c r="K31" s="74"/>
      <c r="L31" s="75"/>
    </row>
    <row r="33" spans="8:8" x14ac:dyDescent="0.25">
      <c r="H33" s="24"/>
    </row>
  </sheetData>
  <mergeCells count="19">
    <mergeCell ref="A22:I22"/>
    <mergeCell ref="E29:L29"/>
    <mergeCell ref="H31:L31"/>
    <mergeCell ref="K11:L11"/>
    <mergeCell ref="A18:D18"/>
    <mergeCell ref="A19:I19"/>
    <mergeCell ref="A20:I20"/>
    <mergeCell ref="A21:I21"/>
    <mergeCell ref="A23:I23"/>
    <mergeCell ref="A24:I24"/>
    <mergeCell ref="A25:I25"/>
    <mergeCell ref="A26:I26"/>
    <mergeCell ref="K26:L26"/>
    <mergeCell ref="A10:L10"/>
    <mergeCell ref="A4:L4"/>
    <mergeCell ref="C6:I6"/>
    <mergeCell ref="J6:K6"/>
    <mergeCell ref="F7:L7"/>
    <mergeCell ref="A9:L9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31"/>
  <sheetViews>
    <sheetView topLeftCell="A4" zoomScale="112" zoomScaleNormal="112" workbookViewId="0">
      <selection activeCell="L31" sqref="L31"/>
    </sheetView>
  </sheetViews>
  <sheetFormatPr baseColWidth="10" defaultRowHeight="15" x14ac:dyDescent="0.25"/>
  <cols>
    <col min="1" max="1" width="3" customWidth="1"/>
    <col min="2" max="2" width="26.140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9.140625" customWidth="1"/>
    <col min="12" max="12" width="10.85546875" customWidth="1"/>
  </cols>
  <sheetData>
    <row r="1" spans="1:15" x14ac:dyDescent="0.25">
      <c r="A1" s="4" t="s">
        <v>11</v>
      </c>
    </row>
    <row r="2" spans="1:15" x14ac:dyDescent="0.25">
      <c r="A2" s="4" t="s">
        <v>12</v>
      </c>
    </row>
    <row r="3" spans="1:15" x14ac:dyDescent="0.25">
      <c r="A3" s="4" t="s">
        <v>13</v>
      </c>
      <c r="J3" s="24"/>
    </row>
    <row r="4" spans="1:15" ht="23.25" x14ac:dyDescent="0.25">
      <c r="A4" s="59" t="s">
        <v>214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</row>
    <row r="5" spans="1:15" ht="3.75" customHeight="1" x14ac:dyDescent="0.3">
      <c r="E5" s="5"/>
      <c r="I5" s="5"/>
    </row>
    <row r="6" spans="1:15" ht="21" customHeight="1" x14ac:dyDescent="0.4">
      <c r="C6" s="60" t="s">
        <v>21</v>
      </c>
      <c r="D6" s="60"/>
      <c r="E6" s="60"/>
      <c r="F6" s="60"/>
      <c r="G6" s="60"/>
      <c r="H6" s="60"/>
      <c r="I6" s="60"/>
      <c r="J6" s="61" t="s">
        <v>22</v>
      </c>
      <c r="K6" s="61"/>
      <c r="L6" s="26"/>
    </row>
    <row r="7" spans="1:15" ht="18.75" x14ac:dyDescent="0.3">
      <c r="D7" s="26" t="s">
        <v>23</v>
      </c>
      <c r="E7" s="26"/>
      <c r="F7" s="62" t="s">
        <v>123</v>
      </c>
      <c r="G7" s="62"/>
      <c r="H7" s="62"/>
      <c r="I7" s="62"/>
      <c r="J7" s="62"/>
      <c r="K7" s="62"/>
      <c r="L7" s="62"/>
    </row>
    <row r="8" spans="1:15" ht="3" customHeight="1" x14ac:dyDescent="0.3">
      <c r="A8" s="4"/>
      <c r="D8" s="26"/>
      <c r="E8" s="26"/>
      <c r="F8" s="26"/>
      <c r="G8" s="26"/>
      <c r="H8" s="26"/>
      <c r="I8" s="26"/>
      <c r="J8" s="26"/>
      <c r="K8" s="27"/>
      <c r="L8" s="27"/>
    </row>
    <row r="9" spans="1:15" ht="18.75" customHeight="1" x14ac:dyDescent="0.3">
      <c r="A9" s="61" t="s">
        <v>25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</row>
    <row r="10" spans="1:15" ht="18.75" customHeight="1" x14ac:dyDescent="0.3">
      <c r="A10" s="61" t="s">
        <v>139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24"/>
    </row>
    <row r="11" spans="1:15" ht="6.75" customHeight="1" x14ac:dyDescent="0.3">
      <c r="K11" s="58"/>
      <c r="L11" s="58"/>
    </row>
    <row r="12" spans="1:15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4"/>
    </row>
    <row r="13" spans="1:15" ht="20.25" customHeight="1" x14ac:dyDescent="0.25">
      <c r="A13" s="1">
        <v>1</v>
      </c>
      <c r="B13" s="15" t="s">
        <v>35</v>
      </c>
      <c r="C13" s="10">
        <v>1</v>
      </c>
      <c r="D13" s="45" t="s">
        <v>157</v>
      </c>
      <c r="E13" s="13">
        <v>35000</v>
      </c>
      <c r="F13" s="13">
        <v>729000</v>
      </c>
      <c r="G13" s="8">
        <v>133000</v>
      </c>
      <c r="H13" s="13">
        <v>35000</v>
      </c>
      <c r="I13" s="13"/>
      <c r="J13" s="40">
        <f>SUM(H13:I13)</f>
        <v>35000</v>
      </c>
      <c r="K13" s="9" t="s">
        <v>219</v>
      </c>
      <c r="L13" s="34" t="s">
        <v>145</v>
      </c>
      <c r="M13" s="24"/>
    </row>
    <row r="14" spans="1:15" ht="20.25" customHeight="1" x14ac:dyDescent="0.25">
      <c r="A14" s="1">
        <v>2</v>
      </c>
      <c r="B14" s="3" t="s">
        <v>105</v>
      </c>
      <c r="C14" s="10">
        <v>2</v>
      </c>
      <c r="D14" s="45" t="s">
        <v>146</v>
      </c>
      <c r="E14" s="13">
        <v>35000</v>
      </c>
      <c r="F14" s="13"/>
      <c r="G14" s="13"/>
      <c r="H14" s="13">
        <v>35000</v>
      </c>
      <c r="I14" s="8"/>
      <c r="J14" s="40">
        <f t="shared" ref="J14:J17" si="0">SUM(H14:I14)</f>
        <v>35000</v>
      </c>
      <c r="K14" s="9" t="s">
        <v>216</v>
      </c>
      <c r="L14" s="34" t="s">
        <v>145</v>
      </c>
      <c r="N14" s="24"/>
    </row>
    <row r="15" spans="1:15" ht="20.25" customHeight="1" x14ac:dyDescent="0.25">
      <c r="A15" s="1">
        <v>3</v>
      </c>
      <c r="B15" s="3" t="s">
        <v>111</v>
      </c>
      <c r="C15" s="10">
        <v>3</v>
      </c>
      <c r="D15" s="45" t="s">
        <v>158</v>
      </c>
      <c r="E15" s="13">
        <v>35000</v>
      </c>
      <c r="F15" s="13"/>
      <c r="G15" s="8"/>
      <c r="H15" s="13">
        <v>35000</v>
      </c>
      <c r="I15" s="8"/>
      <c r="J15" s="40">
        <f t="shared" si="0"/>
        <v>35000</v>
      </c>
      <c r="K15" s="9" t="s">
        <v>217</v>
      </c>
      <c r="L15" s="35" t="s">
        <v>145</v>
      </c>
      <c r="M15" s="24"/>
    </row>
    <row r="16" spans="1:15" ht="20.25" customHeight="1" x14ac:dyDescent="0.25">
      <c r="A16" s="1">
        <v>4</v>
      </c>
      <c r="B16" s="3" t="s">
        <v>126</v>
      </c>
      <c r="C16" s="10">
        <v>4</v>
      </c>
      <c r="D16" s="45" t="s">
        <v>159</v>
      </c>
      <c r="E16" s="13">
        <v>35000</v>
      </c>
      <c r="F16" s="13">
        <v>75500</v>
      </c>
      <c r="G16" s="13">
        <v>10500</v>
      </c>
      <c r="H16" s="13"/>
      <c r="I16" s="13"/>
      <c r="J16" s="40">
        <f t="shared" si="0"/>
        <v>0</v>
      </c>
      <c r="K16" s="9"/>
      <c r="L16" s="35"/>
      <c r="M16" s="24"/>
      <c r="O16" s="24"/>
    </row>
    <row r="17" spans="1:14" ht="20.25" customHeight="1" x14ac:dyDescent="0.25">
      <c r="A17" s="1">
        <v>5</v>
      </c>
      <c r="B17" s="3"/>
      <c r="C17" s="10">
        <v>5</v>
      </c>
      <c r="D17" s="45"/>
      <c r="E17" s="13">
        <v>40000</v>
      </c>
      <c r="F17" s="13"/>
      <c r="G17" s="13"/>
      <c r="H17" s="13"/>
      <c r="I17" s="13"/>
      <c r="J17" s="40">
        <f t="shared" si="0"/>
        <v>0</v>
      </c>
      <c r="K17" s="9"/>
      <c r="L17" s="42"/>
      <c r="M17" s="24"/>
      <c r="N17" s="24"/>
    </row>
    <row r="18" spans="1:14" ht="24.75" customHeight="1" x14ac:dyDescent="0.3">
      <c r="A18" s="69" t="s">
        <v>20</v>
      </c>
      <c r="B18" s="69"/>
      <c r="C18" s="69"/>
      <c r="D18" s="69"/>
      <c r="E18" s="20">
        <f t="shared" ref="E18:J18" si="1">SUM(E13:E17)</f>
        <v>180000</v>
      </c>
      <c r="F18" s="21">
        <f t="shared" si="1"/>
        <v>804500</v>
      </c>
      <c r="G18" s="21">
        <f t="shared" si="1"/>
        <v>143500</v>
      </c>
      <c r="H18" s="21">
        <f t="shared" si="1"/>
        <v>105000</v>
      </c>
      <c r="I18" s="21">
        <f t="shared" si="1"/>
        <v>0</v>
      </c>
      <c r="J18" s="18">
        <f t="shared" si="1"/>
        <v>105000</v>
      </c>
      <c r="K18" s="9" t="s">
        <v>220</v>
      </c>
      <c r="L18" s="37" t="s">
        <v>33</v>
      </c>
      <c r="N18" s="24"/>
    </row>
    <row r="19" spans="1:14" ht="15" customHeight="1" x14ac:dyDescent="0.3">
      <c r="A19" s="68" t="s">
        <v>18</v>
      </c>
      <c r="B19" s="68"/>
      <c r="C19" s="68"/>
      <c r="D19" s="68"/>
      <c r="E19" s="68"/>
      <c r="F19" s="68"/>
      <c r="G19" s="68"/>
      <c r="H19" s="68"/>
      <c r="I19" s="68"/>
      <c r="J19" s="40">
        <f>-J18*0.1</f>
        <v>-10500</v>
      </c>
    </row>
    <row r="20" spans="1:14" ht="15.75" customHeight="1" x14ac:dyDescent="0.3">
      <c r="A20" s="64" t="s">
        <v>19</v>
      </c>
      <c r="B20" s="64"/>
      <c r="C20" s="64"/>
      <c r="D20" s="64"/>
      <c r="E20" s="64"/>
      <c r="F20" s="64"/>
      <c r="G20" s="64"/>
      <c r="H20" s="64"/>
      <c r="I20" s="64"/>
      <c r="J20" s="46">
        <f>SUM(J18:J19)</f>
        <v>94500</v>
      </c>
    </row>
    <row r="21" spans="1:14" ht="15.75" customHeight="1" x14ac:dyDescent="0.3">
      <c r="A21" s="68" t="s">
        <v>34</v>
      </c>
      <c r="B21" s="68"/>
      <c r="C21" s="68"/>
      <c r="D21" s="68"/>
      <c r="E21" s="68"/>
      <c r="F21" s="68"/>
      <c r="G21" s="68"/>
      <c r="H21" s="68"/>
      <c r="I21" s="68"/>
      <c r="J21" s="51">
        <v>153000</v>
      </c>
    </row>
    <row r="22" spans="1:14" ht="18.75" x14ac:dyDescent="0.3">
      <c r="A22" s="68" t="s">
        <v>215</v>
      </c>
      <c r="B22" s="68"/>
      <c r="C22" s="68"/>
      <c r="D22" s="68"/>
      <c r="E22" s="68"/>
      <c r="F22" s="68"/>
      <c r="G22" s="68"/>
      <c r="H22" s="68"/>
      <c r="I22" s="68"/>
      <c r="J22" s="18">
        <f>SUM(J20:J21)</f>
        <v>247500</v>
      </c>
    </row>
    <row r="23" spans="1:14" ht="4.5" customHeight="1" x14ac:dyDescent="0.25"/>
    <row r="24" spans="1:14" ht="3" customHeight="1" x14ac:dyDescent="0.25"/>
    <row r="25" spans="1:14" ht="17.25" customHeight="1" x14ac:dyDescent="0.25">
      <c r="A25" s="1">
        <v>5</v>
      </c>
      <c r="B25" s="3" t="s">
        <v>86</v>
      </c>
      <c r="C25" s="10">
        <v>5</v>
      </c>
      <c r="D25" s="45" t="s">
        <v>89</v>
      </c>
      <c r="E25" s="73" t="s">
        <v>147</v>
      </c>
      <c r="F25" s="74"/>
      <c r="G25" s="74"/>
      <c r="H25" s="74"/>
      <c r="I25" s="74"/>
      <c r="J25" s="74"/>
      <c r="K25" s="74"/>
      <c r="L25" s="75"/>
    </row>
    <row r="26" spans="1:14" ht="5.25" customHeight="1" x14ac:dyDescent="0.25"/>
    <row r="27" spans="1:14" ht="18.75" customHeight="1" x14ac:dyDescent="0.25">
      <c r="A27" s="1">
        <v>5</v>
      </c>
      <c r="B27" s="3" t="s">
        <v>86</v>
      </c>
      <c r="C27" s="10">
        <v>5</v>
      </c>
      <c r="D27" s="45" t="s">
        <v>160</v>
      </c>
      <c r="E27" s="13">
        <v>35000</v>
      </c>
      <c r="F27" s="13">
        <v>248500</v>
      </c>
      <c r="G27" s="13">
        <v>38500</v>
      </c>
      <c r="H27" s="73" t="s">
        <v>205</v>
      </c>
      <c r="I27" s="74"/>
      <c r="J27" s="74"/>
      <c r="K27" s="74"/>
      <c r="L27" s="75"/>
    </row>
    <row r="29" spans="1:14" x14ac:dyDescent="0.25">
      <c r="H29" s="24"/>
    </row>
    <row r="31" spans="1:14" x14ac:dyDescent="0.25">
      <c r="L31" s="24"/>
    </row>
  </sheetData>
  <mergeCells count="14">
    <mergeCell ref="E25:L25"/>
    <mergeCell ref="H27:L27"/>
    <mergeCell ref="K11:L11"/>
    <mergeCell ref="A18:D18"/>
    <mergeCell ref="A19:I19"/>
    <mergeCell ref="A20:I20"/>
    <mergeCell ref="A21:I21"/>
    <mergeCell ref="A22:I22"/>
    <mergeCell ref="A10:L10"/>
    <mergeCell ref="A4:L4"/>
    <mergeCell ref="C6:I6"/>
    <mergeCell ref="J6:K6"/>
    <mergeCell ref="F7:L7"/>
    <mergeCell ref="A9:L9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35"/>
  <sheetViews>
    <sheetView zoomScale="112" zoomScaleNormal="112" workbookViewId="0">
      <selection activeCell="K34" sqref="K34"/>
    </sheetView>
  </sheetViews>
  <sheetFormatPr baseColWidth="10" defaultRowHeight="15" x14ac:dyDescent="0.25"/>
  <cols>
    <col min="1" max="1" width="3" customWidth="1"/>
    <col min="2" max="2" width="26.140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9.140625" customWidth="1"/>
    <col min="12" max="12" width="10.85546875" customWidth="1"/>
  </cols>
  <sheetData>
    <row r="1" spans="1:15" x14ac:dyDescent="0.25">
      <c r="A1" s="4" t="s">
        <v>11</v>
      </c>
    </row>
    <row r="2" spans="1:15" x14ac:dyDescent="0.25">
      <c r="A2" s="4" t="s">
        <v>12</v>
      </c>
    </row>
    <row r="3" spans="1:15" x14ac:dyDescent="0.25">
      <c r="A3" s="4" t="s">
        <v>13</v>
      </c>
      <c r="J3" s="24"/>
    </row>
    <row r="4" spans="1:15" ht="23.25" x14ac:dyDescent="0.25">
      <c r="A4" s="59" t="s">
        <v>221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</row>
    <row r="5" spans="1:15" ht="3.75" customHeight="1" x14ac:dyDescent="0.3">
      <c r="E5" s="5"/>
      <c r="I5" s="5"/>
    </row>
    <row r="6" spans="1:15" ht="21" customHeight="1" x14ac:dyDescent="0.4">
      <c r="C6" s="60" t="s">
        <v>21</v>
      </c>
      <c r="D6" s="60"/>
      <c r="E6" s="60"/>
      <c r="F6" s="60"/>
      <c r="G6" s="60"/>
      <c r="H6" s="60"/>
      <c r="I6" s="60"/>
      <c r="J6" s="61" t="s">
        <v>22</v>
      </c>
      <c r="K6" s="61"/>
      <c r="L6" s="26"/>
    </row>
    <row r="7" spans="1:15" ht="18.75" x14ac:dyDescent="0.3">
      <c r="D7" s="26" t="s">
        <v>23</v>
      </c>
      <c r="E7" s="26"/>
      <c r="F7" s="62" t="s">
        <v>123</v>
      </c>
      <c r="G7" s="62"/>
      <c r="H7" s="62"/>
      <c r="I7" s="62"/>
      <c r="J7" s="62"/>
      <c r="K7" s="62"/>
      <c r="L7" s="62"/>
    </row>
    <row r="8" spans="1:15" ht="3" customHeight="1" x14ac:dyDescent="0.3">
      <c r="A8" s="4"/>
      <c r="D8" s="26"/>
      <c r="E8" s="26"/>
      <c r="F8" s="26"/>
      <c r="G8" s="26"/>
      <c r="H8" s="26"/>
      <c r="I8" s="26"/>
      <c r="J8" s="26"/>
      <c r="K8" s="27"/>
      <c r="L8" s="27"/>
    </row>
    <row r="9" spans="1:15" ht="18.75" customHeight="1" x14ac:dyDescent="0.3">
      <c r="A9" s="61" t="s">
        <v>25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</row>
    <row r="10" spans="1:15" ht="18.75" customHeight="1" x14ac:dyDescent="0.3">
      <c r="A10" s="61" t="s">
        <v>139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24"/>
    </row>
    <row r="11" spans="1:15" ht="6.75" customHeight="1" x14ac:dyDescent="0.3">
      <c r="K11" s="58"/>
      <c r="L11" s="58"/>
    </row>
    <row r="12" spans="1:15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4"/>
    </row>
    <row r="13" spans="1:15" ht="20.25" customHeight="1" x14ac:dyDescent="0.25">
      <c r="A13" s="1">
        <v>1</v>
      </c>
      <c r="B13" s="15" t="s">
        <v>35</v>
      </c>
      <c r="C13" s="10">
        <v>1</v>
      </c>
      <c r="D13" s="45" t="s">
        <v>157</v>
      </c>
      <c r="E13" s="13">
        <v>35000</v>
      </c>
      <c r="F13" s="13">
        <v>732500</v>
      </c>
      <c r="G13" s="8">
        <v>136500</v>
      </c>
      <c r="H13" s="13"/>
      <c r="I13" s="13"/>
      <c r="J13" s="40"/>
      <c r="K13" s="9"/>
      <c r="L13" s="34"/>
      <c r="M13" s="24"/>
    </row>
    <row r="14" spans="1:15" ht="20.25" customHeight="1" x14ac:dyDescent="0.25">
      <c r="A14" s="1">
        <v>2</v>
      </c>
      <c r="B14" s="3" t="s">
        <v>105</v>
      </c>
      <c r="C14" s="10">
        <v>2</v>
      </c>
      <c r="D14" s="45" t="s">
        <v>146</v>
      </c>
      <c r="E14" s="13">
        <v>35000</v>
      </c>
      <c r="F14" s="13"/>
      <c r="G14" s="13"/>
      <c r="H14" s="13">
        <v>35000</v>
      </c>
      <c r="I14" s="8"/>
      <c r="J14" s="40">
        <f t="shared" ref="J14:J17" si="0">SUM(H14:I14)</f>
        <v>35000</v>
      </c>
      <c r="K14" s="9" t="s">
        <v>225</v>
      </c>
      <c r="L14" s="34" t="s">
        <v>145</v>
      </c>
      <c r="N14" s="24"/>
    </row>
    <row r="15" spans="1:15" ht="20.25" customHeight="1" x14ac:dyDescent="0.25">
      <c r="A15" s="1">
        <v>3</v>
      </c>
      <c r="B15" s="3" t="s">
        <v>111</v>
      </c>
      <c r="C15" s="10">
        <v>3</v>
      </c>
      <c r="D15" s="45" t="s">
        <v>158</v>
      </c>
      <c r="E15" s="13">
        <v>35000</v>
      </c>
      <c r="F15" s="13"/>
      <c r="G15" s="8"/>
      <c r="H15" s="13">
        <v>35000</v>
      </c>
      <c r="I15" s="8"/>
      <c r="J15" s="40">
        <f t="shared" si="0"/>
        <v>35000</v>
      </c>
      <c r="K15" s="9" t="s">
        <v>223</v>
      </c>
      <c r="L15" s="35" t="s">
        <v>145</v>
      </c>
      <c r="M15" s="24"/>
    </row>
    <row r="16" spans="1:15" ht="20.25" customHeight="1" x14ac:dyDescent="0.25">
      <c r="A16" s="1">
        <v>4</v>
      </c>
      <c r="B16" s="3" t="s">
        <v>126</v>
      </c>
      <c r="C16" s="10">
        <v>4</v>
      </c>
      <c r="D16" s="45" t="s">
        <v>159</v>
      </c>
      <c r="E16" s="13">
        <v>35000</v>
      </c>
      <c r="F16" s="13">
        <v>114000</v>
      </c>
      <c r="G16" s="13">
        <v>14000</v>
      </c>
      <c r="H16" s="13">
        <v>25000</v>
      </c>
      <c r="I16" s="13"/>
      <c r="J16" s="40">
        <f t="shared" si="0"/>
        <v>25000</v>
      </c>
      <c r="K16" s="9" t="s">
        <v>224</v>
      </c>
      <c r="L16" s="35" t="s">
        <v>32</v>
      </c>
      <c r="M16" s="24"/>
      <c r="O16" s="24"/>
    </row>
    <row r="17" spans="1:14" ht="20.25" customHeight="1" x14ac:dyDescent="0.25">
      <c r="A17" s="1">
        <v>5</v>
      </c>
      <c r="B17" s="3"/>
      <c r="C17" s="10">
        <v>5</v>
      </c>
      <c r="D17" s="45"/>
      <c r="E17" s="13">
        <v>40000</v>
      </c>
      <c r="F17" s="13"/>
      <c r="G17" s="13"/>
      <c r="H17" s="13"/>
      <c r="I17" s="13"/>
      <c r="J17" s="40">
        <f t="shared" si="0"/>
        <v>0</v>
      </c>
      <c r="K17" s="9"/>
      <c r="L17" s="42"/>
      <c r="M17" s="24"/>
      <c r="N17" s="24"/>
    </row>
    <row r="18" spans="1:14" ht="24.75" customHeight="1" x14ac:dyDescent="0.3">
      <c r="A18" s="69" t="s">
        <v>20</v>
      </c>
      <c r="B18" s="69"/>
      <c r="C18" s="69"/>
      <c r="D18" s="69"/>
      <c r="E18" s="20">
        <f t="shared" ref="E18:J18" si="1">SUM(E13:E17)</f>
        <v>180000</v>
      </c>
      <c r="F18" s="21">
        <f t="shared" si="1"/>
        <v>846500</v>
      </c>
      <c r="G18" s="21">
        <f t="shared" si="1"/>
        <v>150500</v>
      </c>
      <c r="H18" s="21">
        <f t="shared" si="1"/>
        <v>95000</v>
      </c>
      <c r="I18" s="21">
        <f t="shared" si="1"/>
        <v>0</v>
      </c>
      <c r="J18" s="18">
        <f t="shared" si="1"/>
        <v>95000</v>
      </c>
      <c r="K18" s="9" t="s">
        <v>226</v>
      </c>
      <c r="L18" s="37" t="s">
        <v>33</v>
      </c>
      <c r="N18" s="24"/>
    </row>
    <row r="19" spans="1:14" ht="15" customHeight="1" x14ac:dyDescent="0.3">
      <c r="A19" s="68" t="s">
        <v>18</v>
      </c>
      <c r="B19" s="68"/>
      <c r="C19" s="68"/>
      <c r="D19" s="68"/>
      <c r="E19" s="68"/>
      <c r="F19" s="68"/>
      <c r="G19" s="68"/>
      <c r="H19" s="68"/>
      <c r="I19" s="68"/>
      <c r="J19" s="40">
        <f>-J18*0.1</f>
        <v>-9500</v>
      </c>
    </row>
    <row r="20" spans="1:14" ht="15.75" customHeight="1" x14ac:dyDescent="0.3">
      <c r="A20" s="64" t="s">
        <v>19</v>
      </c>
      <c r="B20" s="64"/>
      <c r="C20" s="64"/>
      <c r="D20" s="64"/>
      <c r="E20" s="64"/>
      <c r="F20" s="64"/>
      <c r="G20" s="64"/>
      <c r="H20" s="64"/>
      <c r="I20" s="64"/>
      <c r="J20" s="46">
        <f>SUM(J18:J19)</f>
        <v>85500</v>
      </c>
    </row>
    <row r="21" spans="1:14" ht="15.75" customHeight="1" x14ac:dyDescent="0.3">
      <c r="A21" s="68" t="s">
        <v>34</v>
      </c>
      <c r="B21" s="68"/>
      <c r="C21" s="68"/>
      <c r="D21" s="68"/>
      <c r="E21" s="68"/>
      <c r="F21" s="68"/>
      <c r="G21" s="68"/>
      <c r="H21" s="68"/>
      <c r="I21" s="68"/>
      <c r="J21" s="51">
        <v>45000</v>
      </c>
    </row>
    <row r="22" spans="1:14" ht="18.75" x14ac:dyDescent="0.3">
      <c r="A22" s="68" t="s">
        <v>222</v>
      </c>
      <c r="B22" s="68"/>
      <c r="C22" s="68"/>
      <c r="D22" s="68"/>
      <c r="E22" s="68"/>
      <c r="F22" s="68"/>
      <c r="G22" s="68"/>
      <c r="H22" s="68"/>
      <c r="I22" s="68"/>
      <c r="J22" s="18">
        <f>SUM(J20:J21)</f>
        <v>130500</v>
      </c>
    </row>
    <row r="23" spans="1:14" ht="18.75" x14ac:dyDescent="0.3">
      <c r="A23" s="68" t="s">
        <v>231</v>
      </c>
      <c r="B23" s="68"/>
      <c r="C23" s="68"/>
      <c r="D23" s="68"/>
      <c r="E23" s="68"/>
      <c r="F23" s="68"/>
      <c r="G23" s="68"/>
      <c r="H23" s="68"/>
      <c r="I23" s="68"/>
      <c r="J23" s="18">
        <v>-80000</v>
      </c>
    </row>
    <row r="24" spans="1:14" ht="18.75" x14ac:dyDescent="0.3">
      <c r="A24" s="68" t="s">
        <v>232</v>
      </c>
      <c r="B24" s="68"/>
      <c r="C24" s="68"/>
      <c r="D24" s="68"/>
      <c r="E24" s="68"/>
      <c r="F24" s="68"/>
      <c r="G24" s="68"/>
      <c r="H24" s="68"/>
      <c r="I24" s="68"/>
      <c r="J24" s="18">
        <v>-65000</v>
      </c>
    </row>
    <row r="25" spans="1:14" ht="18.75" x14ac:dyDescent="0.3">
      <c r="A25" s="68" t="s">
        <v>233</v>
      </c>
      <c r="B25" s="68"/>
      <c r="C25" s="68"/>
      <c r="D25" s="68"/>
      <c r="E25" s="68"/>
      <c r="F25" s="68"/>
      <c r="G25" s="68"/>
      <c r="H25" s="68"/>
      <c r="I25" s="68"/>
      <c r="J25" s="18">
        <f>SUM(J22:J24)</f>
        <v>-14500</v>
      </c>
    </row>
    <row r="26" spans="1:14" ht="4.5" customHeight="1" x14ac:dyDescent="0.25"/>
    <row r="27" spans="1:14" ht="3" customHeight="1" x14ac:dyDescent="0.25"/>
    <row r="28" spans="1:14" ht="17.25" customHeight="1" x14ac:dyDescent="0.25">
      <c r="A28" s="1">
        <v>5</v>
      </c>
      <c r="B28" s="3" t="s">
        <v>86</v>
      </c>
      <c r="C28" s="10">
        <v>5</v>
      </c>
      <c r="D28" s="45" t="s">
        <v>89</v>
      </c>
      <c r="E28" s="73" t="s">
        <v>147</v>
      </c>
      <c r="F28" s="74"/>
      <c r="G28" s="74"/>
      <c r="H28" s="74"/>
      <c r="I28" s="74"/>
      <c r="J28" s="74"/>
      <c r="K28" s="74"/>
      <c r="L28" s="75"/>
    </row>
    <row r="29" spans="1:14" ht="5.25" customHeight="1" x14ac:dyDescent="0.25"/>
    <row r="30" spans="1:14" ht="18.75" customHeight="1" x14ac:dyDescent="0.25">
      <c r="A30" s="1">
        <v>5</v>
      </c>
      <c r="B30" s="3" t="s">
        <v>86</v>
      </c>
      <c r="C30" s="10">
        <v>5</v>
      </c>
      <c r="D30" s="45" t="s">
        <v>160</v>
      </c>
      <c r="E30" s="13">
        <v>35000</v>
      </c>
      <c r="F30" s="13">
        <v>248500</v>
      </c>
      <c r="G30" s="13">
        <v>38500</v>
      </c>
      <c r="H30" s="73" t="s">
        <v>205</v>
      </c>
      <c r="I30" s="74"/>
      <c r="J30" s="74"/>
      <c r="K30" s="74"/>
      <c r="L30" s="75"/>
    </row>
    <row r="32" spans="1:14" x14ac:dyDescent="0.25">
      <c r="H32" s="24"/>
    </row>
    <row r="33" spans="8:10" x14ac:dyDescent="0.25">
      <c r="H33" s="24"/>
    </row>
    <row r="34" spans="8:10" x14ac:dyDescent="0.25">
      <c r="J34" s="24"/>
    </row>
    <row r="35" spans="8:10" x14ac:dyDescent="0.25">
      <c r="J35" s="24"/>
    </row>
  </sheetData>
  <mergeCells count="17">
    <mergeCell ref="E28:L28"/>
    <mergeCell ref="H30:L30"/>
    <mergeCell ref="K11:L11"/>
    <mergeCell ref="A18:D18"/>
    <mergeCell ref="A19:I19"/>
    <mergeCell ref="A20:I20"/>
    <mergeCell ref="A21:I21"/>
    <mergeCell ref="A22:I22"/>
    <mergeCell ref="A23:I23"/>
    <mergeCell ref="A24:I24"/>
    <mergeCell ref="A25:I25"/>
    <mergeCell ref="A10:L10"/>
    <mergeCell ref="A4:L4"/>
    <mergeCell ref="C6:I6"/>
    <mergeCell ref="J6:K6"/>
    <mergeCell ref="F7:L7"/>
    <mergeCell ref="A9:L9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31"/>
  <sheetViews>
    <sheetView zoomScale="112" zoomScaleNormal="112" workbookViewId="0">
      <selection activeCell="K23" sqref="K23"/>
    </sheetView>
  </sheetViews>
  <sheetFormatPr baseColWidth="10" defaultRowHeight="15" x14ac:dyDescent="0.25"/>
  <cols>
    <col min="1" max="1" width="3" customWidth="1"/>
    <col min="2" max="2" width="26.140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9.140625" customWidth="1"/>
    <col min="12" max="12" width="10.85546875" customWidth="1"/>
  </cols>
  <sheetData>
    <row r="1" spans="1:15" x14ac:dyDescent="0.25">
      <c r="A1" s="4" t="s">
        <v>11</v>
      </c>
    </row>
    <row r="2" spans="1:15" x14ac:dyDescent="0.25">
      <c r="A2" s="4" t="s">
        <v>12</v>
      </c>
    </row>
    <row r="3" spans="1:15" x14ac:dyDescent="0.25">
      <c r="A3" s="4" t="s">
        <v>13</v>
      </c>
      <c r="J3" s="24"/>
    </row>
    <row r="4" spans="1:15" ht="23.25" x14ac:dyDescent="0.25">
      <c r="A4" s="59" t="s">
        <v>227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</row>
    <row r="5" spans="1:15" ht="3.75" customHeight="1" x14ac:dyDescent="0.3">
      <c r="E5" s="5"/>
      <c r="I5" s="5"/>
    </row>
    <row r="6" spans="1:15" ht="21" customHeight="1" x14ac:dyDescent="0.4">
      <c r="C6" s="60" t="s">
        <v>21</v>
      </c>
      <c r="D6" s="60"/>
      <c r="E6" s="60"/>
      <c r="F6" s="60"/>
      <c r="G6" s="60"/>
      <c r="H6" s="60"/>
      <c r="I6" s="60"/>
      <c r="J6" s="61" t="s">
        <v>22</v>
      </c>
      <c r="K6" s="61"/>
      <c r="L6" s="26"/>
    </row>
    <row r="7" spans="1:15" ht="18.75" x14ac:dyDescent="0.3">
      <c r="D7" s="26" t="s">
        <v>23</v>
      </c>
      <c r="E7" s="26"/>
      <c r="F7" s="62" t="s">
        <v>123</v>
      </c>
      <c r="G7" s="62"/>
      <c r="H7" s="62"/>
      <c r="I7" s="62"/>
      <c r="J7" s="62"/>
      <c r="K7" s="62"/>
      <c r="L7" s="62"/>
    </row>
    <row r="8" spans="1:15" ht="3" customHeight="1" x14ac:dyDescent="0.3">
      <c r="A8" s="4"/>
      <c r="D8" s="26"/>
      <c r="E8" s="26"/>
      <c r="F8" s="26"/>
      <c r="G8" s="26"/>
      <c r="H8" s="26"/>
      <c r="I8" s="26"/>
      <c r="J8" s="26"/>
      <c r="K8" s="27"/>
      <c r="L8" s="27"/>
    </row>
    <row r="9" spans="1:15" ht="18.75" customHeight="1" x14ac:dyDescent="0.3">
      <c r="A9" s="61" t="s">
        <v>25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</row>
    <row r="10" spans="1:15" ht="18.75" customHeight="1" x14ac:dyDescent="0.3">
      <c r="A10" s="61" t="s">
        <v>139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24"/>
    </row>
    <row r="11" spans="1:15" ht="6.75" customHeight="1" x14ac:dyDescent="0.3">
      <c r="K11" s="58"/>
      <c r="L11" s="58"/>
    </row>
    <row r="12" spans="1:15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4"/>
    </row>
    <row r="13" spans="1:15" ht="20.25" customHeight="1" x14ac:dyDescent="0.25">
      <c r="A13" s="1">
        <v>1</v>
      </c>
      <c r="B13" s="15" t="s">
        <v>35</v>
      </c>
      <c r="C13" s="10">
        <v>1</v>
      </c>
      <c r="D13" s="45" t="s">
        <v>157</v>
      </c>
      <c r="E13" s="13">
        <v>35000</v>
      </c>
      <c r="F13" s="13">
        <v>771000</v>
      </c>
      <c r="G13" s="8">
        <v>140000</v>
      </c>
      <c r="H13" s="13"/>
      <c r="I13" s="13"/>
      <c r="J13" s="40">
        <f>SUM(H13:I13)</f>
        <v>0</v>
      </c>
      <c r="K13" s="9"/>
      <c r="L13" s="34"/>
      <c r="M13" s="24"/>
    </row>
    <row r="14" spans="1:15" ht="20.25" customHeight="1" x14ac:dyDescent="0.25">
      <c r="A14" s="1">
        <v>2</v>
      </c>
      <c r="B14" s="3" t="s">
        <v>105</v>
      </c>
      <c r="C14" s="10">
        <v>2</v>
      </c>
      <c r="D14" s="45" t="s">
        <v>146</v>
      </c>
      <c r="E14" s="13">
        <v>35000</v>
      </c>
      <c r="F14" s="13"/>
      <c r="G14" s="13"/>
      <c r="H14" s="13">
        <v>35000</v>
      </c>
      <c r="I14" s="8"/>
      <c r="J14" s="40">
        <f t="shared" ref="J14:J17" si="0">SUM(H14:I14)</f>
        <v>35000</v>
      </c>
      <c r="K14" s="9" t="s">
        <v>229</v>
      </c>
      <c r="L14" s="34" t="s">
        <v>145</v>
      </c>
      <c r="N14" s="24"/>
    </row>
    <row r="15" spans="1:15" ht="20.25" customHeight="1" x14ac:dyDescent="0.25">
      <c r="A15" s="1">
        <v>3</v>
      </c>
      <c r="B15" s="3" t="s">
        <v>111</v>
      </c>
      <c r="C15" s="10">
        <v>3</v>
      </c>
      <c r="D15" s="45" t="s">
        <v>158</v>
      </c>
      <c r="E15" s="13">
        <v>35000</v>
      </c>
      <c r="F15" s="13"/>
      <c r="G15" s="8"/>
      <c r="H15" s="13">
        <v>35000</v>
      </c>
      <c r="I15" s="8"/>
      <c r="J15" s="40">
        <f t="shared" si="0"/>
        <v>35000</v>
      </c>
      <c r="K15" s="9" t="s">
        <v>230</v>
      </c>
      <c r="L15" s="35" t="s">
        <v>145</v>
      </c>
      <c r="M15" s="24"/>
    </row>
    <row r="16" spans="1:15" ht="20.25" customHeight="1" x14ac:dyDescent="0.25">
      <c r="A16" s="1">
        <v>4</v>
      </c>
      <c r="B16" s="3" t="s">
        <v>126</v>
      </c>
      <c r="C16" s="10">
        <v>4</v>
      </c>
      <c r="D16" s="45" t="s">
        <v>159</v>
      </c>
      <c r="E16" s="13">
        <v>35000</v>
      </c>
      <c r="F16" s="13">
        <v>127500</v>
      </c>
      <c r="G16" s="13">
        <v>17500</v>
      </c>
      <c r="H16" s="13">
        <v>25000</v>
      </c>
      <c r="I16" s="13"/>
      <c r="J16" s="40">
        <f t="shared" si="0"/>
        <v>25000</v>
      </c>
      <c r="K16" s="9" t="s">
        <v>234</v>
      </c>
      <c r="L16" s="35" t="s">
        <v>32</v>
      </c>
      <c r="M16" s="24"/>
      <c r="O16" s="24"/>
    </row>
    <row r="17" spans="1:14" ht="20.25" customHeight="1" x14ac:dyDescent="0.25">
      <c r="A17" s="1">
        <v>5</v>
      </c>
      <c r="B17" s="3"/>
      <c r="C17" s="10">
        <v>5</v>
      </c>
      <c r="D17" s="45"/>
      <c r="E17" s="13">
        <v>40000</v>
      </c>
      <c r="F17" s="13"/>
      <c r="G17" s="13"/>
      <c r="H17" s="13"/>
      <c r="I17" s="13"/>
      <c r="J17" s="40">
        <f t="shared" si="0"/>
        <v>0</v>
      </c>
      <c r="K17" s="9"/>
      <c r="L17" s="42"/>
      <c r="M17" s="24"/>
      <c r="N17" s="24"/>
    </row>
    <row r="18" spans="1:14" ht="24.75" customHeight="1" x14ac:dyDescent="0.25">
      <c r="A18" s="69" t="s">
        <v>20</v>
      </c>
      <c r="B18" s="69"/>
      <c r="C18" s="69"/>
      <c r="D18" s="69"/>
      <c r="E18" s="20">
        <f t="shared" ref="E18:J18" si="1">SUM(E13:E17)</f>
        <v>180000</v>
      </c>
      <c r="F18" s="21">
        <f t="shared" si="1"/>
        <v>898500</v>
      </c>
      <c r="G18" s="21">
        <f t="shared" si="1"/>
        <v>157500</v>
      </c>
      <c r="H18" s="21">
        <f t="shared" si="1"/>
        <v>95000</v>
      </c>
      <c r="I18" s="21">
        <f t="shared" si="1"/>
        <v>0</v>
      </c>
      <c r="J18" s="52">
        <f t="shared" si="1"/>
        <v>95000</v>
      </c>
      <c r="K18" s="9" t="s">
        <v>236</v>
      </c>
      <c r="L18" s="37"/>
      <c r="N18" s="24"/>
    </row>
    <row r="19" spans="1:14" ht="15" customHeight="1" x14ac:dyDescent="0.3">
      <c r="A19" s="68" t="s">
        <v>18</v>
      </c>
      <c r="B19" s="68"/>
      <c r="C19" s="68"/>
      <c r="D19" s="68"/>
      <c r="E19" s="68"/>
      <c r="F19" s="68"/>
      <c r="G19" s="68"/>
      <c r="H19" s="68"/>
      <c r="I19" s="68"/>
      <c r="J19" s="40">
        <f>-J18*0.1</f>
        <v>-9500</v>
      </c>
    </row>
    <row r="20" spans="1:14" ht="15.75" customHeight="1" x14ac:dyDescent="0.3">
      <c r="A20" s="64" t="s">
        <v>19</v>
      </c>
      <c r="B20" s="64"/>
      <c r="C20" s="64"/>
      <c r="D20" s="64"/>
      <c r="E20" s="64"/>
      <c r="F20" s="64"/>
      <c r="G20" s="64"/>
      <c r="H20" s="64"/>
      <c r="I20" s="64"/>
      <c r="J20" s="46">
        <f>SUM(J18:J19)</f>
        <v>85500</v>
      </c>
    </row>
    <row r="21" spans="1:14" ht="15.75" customHeight="1" x14ac:dyDescent="0.3">
      <c r="A21" s="68" t="s">
        <v>34</v>
      </c>
      <c r="B21" s="68"/>
      <c r="C21" s="68"/>
      <c r="D21" s="68"/>
      <c r="E21" s="68"/>
      <c r="F21" s="68"/>
      <c r="G21" s="68"/>
      <c r="H21" s="68"/>
      <c r="I21" s="68"/>
      <c r="J21" s="51">
        <v>153000</v>
      </c>
    </row>
    <row r="22" spans="1:14" ht="15.75" customHeight="1" x14ac:dyDescent="0.3">
      <c r="A22" s="68" t="s">
        <v>235</v>
      </c>
      <c r="B22" s="68"/>
      <c r="C22" s="68"/>
      <c r="D22" s="68"/>
      <c r="E22" s="68"/>
      <c r="F22" s="68"/>
      <c r="G22" s="68"/>
      <c r="H22" s="68"/>
      <c r="I22" s="68"/>
      <c r="J22" s="51">
        <v>-14500</v>
      </c>
    </row>
    <row r="23" spans="1:14" ht="18.75" x14ac:dyDescent="0.3">
      <c r="A23" s="68" t="s">
        <v>228</v>
      </c>
      <c r="B23" s="68"/>
      <c r="C23" s="68"/>
      <c r="D23" s="68"/>
      <c r="E23" s="68"/>
      <c r="F23" s="68"/>
      <c r="G23" s="68"/>
      <c r="H23" s="68"/>
      <c r="I23" s="68"/>
      <c r="J23" s="18">
        <f>SUM(J20:J22)</f>
        <v>224000</v>
      </c>
    </row>
    <row r="24" spans="1:14" ht="4.5" customHeight="1" x14ac:dyDescent="0.25"/>
    <row r="25" spans="1:14" ht="3" customHeight="1" x14ac:dyDescent="0.25"/>
    <row r="26" spans="1:14" ht="17.25" customHeight="1" x14ac:dyDescent="0.25">
      <c r="A26" s="1">
        <v>5</v>
      </c>
      <c r="B26" s="3" t="s">
        <v>86</v>
      </c>
      <c r="C26" s="10">
        <v>5</v>
      </c>
      <c r="D26" s="45" t="s">
        <v>89</v>
      </c>
      <c r="E26" s="73" t="s">
        <v>147</v>
      </c>
      <c r="F26" s="74"/>
      <c r="G26" s="74"/>
      <c r="H26" s="74"/>
      <c r="I26" s="74"/>
      <c r="J26" s="74"/>
      <c r="K26" s="74"/>
      <c r="L26" s="75"/>
    </row>
    <row r="27" spans="1:14" ht="5.25" customHeight="1" x14ac:dyDescent="0.25"/>
    <row r="28" spans="1:14" ht="18.75" customHeight="1" x14ac:dyDescent="0.25">
      <c r="A28" s="1">
        <v>5</v>
      </c>
      <c r="B28" s="3" t="s">
        <v>86</v>
      </c>
      <c r="C28" s="10">
        <v>5</v>
      </c>
      <c r="D28" s="45" t="s">
        <v>160</v>
      </c>
      <c r="E28" s="13">
        <v>35000</v>
      </c>
      <c r="F28" s="13">
        <v>248500</v>
      </c>
      <c r="G28" s="13">
        <v>38500</v>
      </c>
      <c r="H28" s="73" t="s">
        <v>205</v>
      </c>
      <c r="I28" s="74"/>
      <c r="J28" s="74"/>
      <c r="K28" s="74"/>
      <c r="L28" s="75"/>
    </row>
    <row r="30" spans="1:14" x14ac:dyDescent="0.25">
      <c r="H30" s="24"/>
    </row>
    <row r="31" spans="1:14" x14ac:dyDescent="0.25">
      <c r="H31" s="24"/>
    </row>
  </sheetData>
  <mergeCells count="15">
    <mergeCell ref="E26:L26"/>
    <mergeCell ref="H28:L28"/>
    <mergeCell ref="K11:L11"/>
    <mergeCell ref="A18:D18"/>
    <mergeCell ref="A19:I19"/>
    <mergeCell ref="A20:I20"/>
    <mergeCell ref="A21:I21"/>
    <mergeCell ref="A23:I23"/>
    <mergeCell ref="A22:I22"/>
    <mergeCell ref="A10:L10"/>
    <mergeCell ref="A4:L4"/>
    <mergeCell ref="C6:I6"/>
    <mergeCell ref="J6:K6"/>
    <mergeCell ref="F7:L7"/>
    <mergeCell ref="A9:L9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29"/>
  <sheetViews>
    <sheetView topLeftCell="A7" zoomScaleNormal="100" workbookViewId="0">
      <selection activeCell="G17" sqref="G17"/>
    </sheetView>
  </sheetViews>
  <sheetFormatPr baseColWidth="10" defaultRowHeight="15" x14ac:dyDescent="0.25"/>
  <cols>
    <col min="1" max="1" width="3" customWidth="1"/>
    <col min="2" max="2" width="26.140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9.140625" customWidth="1"/>
    <col min="12" max="12" width="10.85546875" customWidth="1"/>
  </cols>
  <sheetData>
    <row r="1" spans="1:15" x14ac:dyDescent="0.25">
      <c r="A1" s="4" t="s">
        <v>11</v>
      </c>
    </row>
    <row r="2" spans="1:15" x14ac:dyDescent="0.25">
      <c r="A2" s="4" t="s">
        <v>12</v>
      </c>
    </row>
    <row r="3" spans="1:15" x14ac:dyDescent="0.25">
      <c r="A3" s="4" t="s">
        <v>13</v>
      </c>
      <c r="J3" s="24"/>
    </row>
    <row r="4" spans="1:15" ht="23.25" x14ac:dyDescent="0.25">
      <c r="A4" s="59" t="s">
        <v>237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</row>
    <row r="5" spans="1:15" ht="3.75" customHeight="1" x14ac:dyDescent="0.3">
      <c r="E5" s="5"/>
      <c r="I5" s="5"/>
    </row>
    <row r="6" spans="1:15" ht="21" customHeight="1" x14ac:dyDescent="0.4">
      <c r="C6" s="60" t="s">
        <v>21</v>
      </c>
      <c r="D6" s="60"/>
      <c r="E6" s="60"/>
      <c r="F6" s="60"/>
      <c r="G6" s="60"/>
      <c r="H6" s="60"/>
      <c r="I6" s="60"/>
      <c r="J6" s="61" t="s">
        <v>22</v>
      </c>
      <c r="K6" s="61"/>
      <c r="L6" s="26"/>
    </row>
    <row r="7" spans="1:15" ht="18.75" x14ac:dyDescent="0.3">
      <c r="D7" s="26" t="s">
        <v>23</v>
      </c>
      <c r="E7" s="26"/>
      <c r="F7" s="62" t="s">
        <v>123</v>
      </c>
      <c r="G7" s="62"/>
      <c r="H7" s="62"/>
      <c r="I7" s="62"/>
      <c r="J7" s="62"/>
      <c r="K7" s="62"/>
      <c r="L7" s="62"/>
    </row>
    <row r="8" spans="1:15" ht="3" customHeight="1" x14ac:dyDescent="0.3">
      <c r="A8" s="4"/>
      <c r="D8" s="26"/>
      <c r="E8" s="26"/>
      <c r="F8" s="26"/>
      <c r="G8" s="26"/>
      <c r="H8" s="26"/>
      <c r="I8" s="26"/>
      <c r="J8" s="26"/>
      <c r="K8" s="27"/>
      <c r="L8" s="27"/>
    </row>
    <row r="9" spans="1:15" ht="18.75" customHeight="1" x14ac:dyDescent="0.3">
      <c r="A9" s="61" t="s">
        <v>25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</row>
    <row r="10" spans="1:15" ht="18.75" customHeight="1" x14ac:dyDescent="0.3">
      <c r="A10" s="61" t="s">
        <v>139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24"/>
    </row>
    <row r="11" spans="1:15" ht="6.75" customHeight="1" x14ac:dyDescent="0.3">
      <c r="K11" s="58"/>
      <c r="L11" s="58"/>
    </row>
    <row r="12" spans="1:15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4"/>
    </row>
    <row r="13" spans="1:15" ht="20.25" customHeight="1" x14ac:dyDescent="0.25">
      <c r="A13" s="1">
        <v>1</v>
      </c>
      <c r="B13" s="15" t="s">
        <v>35</v>
      </c>
      <c r="C13" s="10">
        <v>1</v>
      </c>
      <c r="D13" s="45" t="s">
        <v>157</v>
      </c>
      <c r="E13" s="13">
        <v>35000</v>
      </c>
      <c r="F13" s="13">
        <v>809500</v>
      </c>
      <c r="G13" s="8">
        <v>143500</v>
      </c>
      <c r="H13" s="13"/>
      <c r="I13" s="13"/>
      <c r="J13" s="40">
        <f>SUM(H13:I13)</f>
        <v>0</v>
      </c>
      <c r="K13" s="9"/>
      <c r="L13" s="34"/>
      <c r="M13" s="24"/>
    </row>
    <row r="14" spans="1:15" ht="20.25" customHeight="1" x14ac:dyDescent="0.25">
      <c r="A14" s="1">
        <v>2</v>
      </c>
      <c r="B14" s="3" t="s">
        <v>105</v>
      </c>
      <c r="C14" s="10">
        <v>2</v>
      </c>
      <c r="D14" s="45" t="s">
        <v>146</v>
      </c>
      <c r="E14" s="13">
        <v>35000</v>
      </c>
      <c r="F14" s="13"/>
      <c r="G14" s="13"/>
      <c r="H14" s="13">
        <v>35000</v>
      </c>
      <c r="I14" s="8"/>
      <c r="J14" s="40">
        <f t="shared" ref="J14:J17" si="0">SUM(H14:I14)</f>
        <v>35000</v>
      </c>
      <c r="K14" s="9" t="s">
        <v>239</v>
      </c>
      <c r="L14" s="34" t="s">
        <v>32</v>
      </c>
      <c r="N14" s="24"/>
    </row>
    <row r="15" spans="1:15" ht="20.25" customHeight="1" x14ac:dyDescent="0.25">
      <c r="A15" s="1">
        <v>3</v>
      </c>
      <c r="B15" s="3" t="s">
        <v>111</v>
      </c>
      <c r="C15" s="10">
        <v>3</v>
      </c>
      <c r="D15" s="45" t="s">
        <v>158</v>
      </c>
      <c r="E15" s="13">
        <v>35000</v>
      </c>
      <c r="F15" s="13"/>
      <c r="G15" s="8"/>
      <c r="H15" s="13">
        <v>35000</v>
      </c>
      <c r="I15" s="8"/>
      <c r="J15" s="40">
        <f t="shared" si="0"/>
        <v>35000</v>
      </c>
      <c r="K15" s="9" t="s">
        <v>240</v>
      </c>
      <c r="L15" s="35" t="s">
        <v>145</v>
      </c>
      <c r="M15" s="24"/>
    </row>
    <row r="16" spans="1:15" ht="20.25" customHeight="1" x14ac:dyDescent="0.25">
      <c r="A16" s="1">
        <v>4</v>
      </c>
      <c r="B16" s="3" t="s">
        <v>126</v>
      </c>
      <c r="C16" s="10">
        <v>4</v>
      </c>
      <c r="D16" s="45" t="s">
        <v>159</v>
      </c>
      <c r="E16" s="13">
        <v>35000</v>
      </c>
      <c r="F16" s="13">
        <v>141000</v>
      </c>
      <c r="G16" s="13">
        <v>21000</v>
      </c>
      <c r="H16" s="13"/>
      <c r="I16" s="13"/>
      <c r="J16" s="40">
        <f t="shared" si="0"/>
        <v>0</v>
      </c>
      <c r="K16" s="9"/>
      <c r="L16" s="35"/>
      <c r="M16" s="24"/>
      <c r="O16" s="24"/>
    </row>
    <row r="17" spans="1:14" ht="20.25" customHeight="1" x14ac:dyDescent="0.25">
      <c r="A17" s="1">
        <v>5</v>
      </c>
      <c r="B17" s="3" t="s">
        <v>241</v>
      </c>
      <c r="C17" s="10">
        <v>5</v>
      </c>
      <c r="D17" s="45" t="s">
        <v>242</v>
      </c>
      <c r="E17" s="13">
        <v>35000</v>
      </c>
      <c r="F17" s="13"/>
      <c r="G17" s="13"/>
      <c r="H17" s="13"/>
      <c r="I17" s="13"/>
      <c r="J17" s="40">
        <f t="shared" si="0"/>
        <v>0</v>
      </c>
      <c r="K17" s="9"/>
      <c r="L17" s="42"/>
      <c r="M17" s="24"/>
      <c r="N17" s="24"/>
    </row>
    <row r="18" spans="1:14" ht="24.75" customHeight="1" x14ac:dyDescent="0.25">
      <c r="A18" s="69" t="s">
        <v>20</v>
      </c>
      <c r="B18" s="69"/>
      <c r="C18" s="69"/>
      <c r="D18" s="69"/>
      <c r="E18" s="20">
        <f t="shared" ref="E18:J18" si="1">SUM(E13:E17)</f>
        <v>175000</v>
      </c>
      <c r="F18" s="21">
        <f t="shared" si="1"/>
        <v>950500</v>
      </c>
      <c r="G18" s="21">
        <f t="shared" si="1"/>
        <v>164500</v>
      </c>
      <c r="H18" s="21">
        <f t="shared" si="1"/>
        <v>70000</v>
      </c>
      <c r="I18" s="21">
        <f t="shared" si="1"/>
        <v>0</v>
      </c>
      <c r="J18" s="36">
        <f t="shared" si="1"/>
        <v>70000</v>
      </c>
      <c r="K18" s="9" t="s">
        <v>247</v>
      </c>
      <c r="L18" s="37" t="s">
        <v>33</v>
      </c>
      <c r="N18" s="24"/>
    </row>
    <row r="19" spans="1:14" ht="15" customHeight="1" x14ac:dyDescent="0.3">
      <c r="A19" s="68" t="s">
        <v>18</v>
      </c>
      <c r="B19" s="68"/>
      <c r="C19" s="68"/>
      <c r="D19" s="68"/>
      <c r="E19" s="68"/>
      <c r="F19" s="68"/>
      <c r="G19" s="68"/>
      <c r="H19" s="68"/>
      <c r="I19" s="68"/>
      <c r="J19" s="40">
        <f>-J18*0.1</f>
        <v>-7000</v>
      </c>
    </row>
    <row r="20" spans="1:14" ht="15.75" customHeight="1" x14ac:dyDescent="0.3">
      <c r="A20" s="64" t="s">
        <v>19</v>
      </c>
      <c r="B20" s="64"/>
      <c r="C20" s="64"/>
      <c r="D20" s="64"/>
      <c r="E20" s="64"/>
      <c r="F20" s="64"/>
      <c r="G20" s="64"/>
      <c r="H20" s="64"/>
      <c r="I20" s="64"/>
      <c r="J20" s="46">
        <f>SUM(J18:J19)</f>
        <v>63000</v>
      </c>
    </row>
    <row r="21" spans="1:14" ht="15.75" customHeight="1" x14ac:dyDescent="0.3">
      <c r="A21" s="68" t="s">
        <v>34</v>
      </c>
      <c r="B21" s="68"/>
      <c r="C21" s="68"/>
      <c r="D21" s="68"/>
      <c r="E21" s="68"/>
      <c r="F21" s="68"/>
      <c r="G21" s="68"/>
      <c r="H21" s="68"/>
      <c r="I21" s="68"/>
      <c r="J21" s="51">
        <v>45000</v>
      </c>
    </row>
    <row r="22" spans="1:14" ht="18.75" x14ac:dyDescent="0.3">
      <c r="A22" s="68" t="s">
        <v>238</v>
      </c>
      <c r="B22" s="68"/>
      <c r="C22" s="68"/>
      <c r="D22" s="68"/>
      <c r="E22" s="68"/>
      <c r="F22" s="68"/>
      <c r="G22" s="68"/>
      <c r="H22" s="68"/>
      <c r="I22" s="68"/>
      <c r="J22" s="18">
        <f>SUM(J20:J21)</f>
        <v>108000</v>
      </c>
    </row>
    <row r="23" spans="1:14" ht="4.5" customHeight="1" x14ac:dyDescent="0.25"/>
    <row r="24" spans="1:14" ht="3" customHeight="1" x14ac:dyDescent="0.25"/>
    <row r="25" spans="1:14" ht="17.25" customHeight="1" x14ac:dyDescent="0.25">
      <c r="A25" s="1">
        <v>5</v>
      </c>
      <c r="B25" s="3" t="s">
        <v>86</v>
      </c>
      <c r="C25" s="10">
        <v>5</v>
      </c>
      <c r="D25" s="45" t="s">
        <v>89</v>
      </c>
      <c r="E25" s="73" t="s">
        <v>147</v>
      </c>
      <c r="F25" s="74"/>
      <c r="G25" s="74"/>
      <c r="H25" s="74"/>
      <c r="I25" s="74"/>
      <c r="J25" s="74"/>
      <c r="K25" s="74"/>
      <c r="L25" s="75"/>
    </row>
    <row r="26" spans="1:14" ht="5.25" customHeight="1" x14ac:dyDescent="0.25"/>
    <row r="27" spans="1:14" ht="18.75" customHeight="1" x14ac:dyDescent="0.25">
      <c r="A27" s="1">
        <v>5</v>
      </c>
      <c r="B27" s="3" t="s">
        <v>86</v>
      </c>
      <c r="C27" s="10">
        <v>5</v>
      </c>
      <c r="D27" s="45" t="s">
        <v>160</v>
      </c>
      <c r="E27" s="13">
        <v>35000</v>
      </c>
      <c r="F27" s="13">
        <v>248500</v>
      </c>
      <c r="G27" s="13">
        <v>38500</v>
      </c>
      <c r="H27" s="73" t="s">
        <v>205</v>
      </c>
      <c r="I27" s="74"/>
      <c r="J27" s="74"/>
      <c r="K27" s="74"/>
      <c r="L27" s="75"/>
    </row>
    <row r="28" spans="1:14" ht="18.75" x14ac:dyDescent="0.25">
      <c r="A28" s="1">
        <v>5</v>
      </c>
      <c r="B28" s="3" t="s">
        <v>241</v>
      </c>
      <c r="C28" s="10">
        <v>5</v>
      </c>
      <c r="D28" s="45" t="s">
        <v>242</v>
      </c>
      <c r="E28" s="13">
        <v>35000</v>
      </c>
      <c r="F28" s="90" t="s">
        <v>243</v>
      </c>
      <c r="G28" s="91"/>
      <c r="H28" s="91"/>
      <c r="I28" s="91"/>
      <c r="J28" s="91"/>
      <c r="K28" s="91"/>
      <c r="L28" s="92"/>
    </row>
    <row r="29" spans="1:14" x14ac:dyDescent="0.25">
      <c r="A29" s="76" t="s">
        <v>244</v>
      </c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</row>
  </sheetData>
  <mergeCells count="16">
    <mergeCell ref="F28:L28"/>
    <mergeCell ref="A29:L29"/>
    <mergeCell ref="A22:I22"/>
    <mergeCell ref="E25:L25"/>
    <mergeCell ref="H27:L27"/>
    <mergeCell ref="K11:L11"/>
    <mergeCell ref="A18:D18"/>
    <mergeCell ref="A19:I19"/>
    <mergeCell ref="A20:I20"/>
    <mergeCell ref="A21:I21"/>
    <mergeCell ref="A10:L10"/>
    <mergeCell ref="A4:L4"/>
    <mergeCell ref="C6:I6"/>
    <mergeCell ref="J6:K6"/>
    <mergeCell ref="F7:L7"/>
    <mergeCell ref="A9:L9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33"/>
  <sheetViews>
    <sheetView zoomScaleNormal="100" workbookViewId="0">
      <selection activeCell="A4" sqref="A4:L4"/>
    </sheetView>
  </sheetViews>
  <sheetFormatPr baseColWidth="10" defaultRowHeight="15" x14ac:dyDescent="0.25"/>
  <cols>
    <col min="1" max="1" width="3" customWidth="1"/>
    <col min="2" max="2" width="26.140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9.140625" customWidth="1"/>
    <col min="12" max="12" width="10.85546875" customWidth="1"/>
  </cols>
  <sheetData>
    <row r="1" spans="1:15" x14ac:dyDescent="0.25">
      <c r="A1" s="4" t="s">
        <v>11</v>
      </c>
    </row>
    <row r="2" spans="1:15" x14ac:dyDescent="0.25">
      <c r="A2" s="4" t="s">
        <v>12</v>
      </c>
    </row>
    <row r="3" spans="1:15" x14ac:dyDescent="0.25">
      <c r="A3" s="4" t="s">
        <v>13</v>
      </c>
      <c r="J3" s="24"/>
    </row>
    <row r="4" spans="1:15" ht="23.25" x14ac:dyDescent="0.25">
      <c r="A4" s="59" t="s">
        <v>262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</row>
    <row r="5" spans="1:15" ht="3.75" customHeight="1" x14ac:dyDescent="0.3">
      <c r="E5" s="5"/>
      <c r="I5" s="5"/>
    </row>
    <row r="6" spans="1:15" ht="21" customHeight="1" x14ac:dyDescent="0.4">
      <c r="C6" s="60" t="s">
        <v>21</v>
      </c>
      <c r="D6" s="60"/>
      <c r="E6" s="60"/>
      <c r="F6" s="60"/>
      <c r="G6" s="60"/>
      <c r="H6" s="60"/>
      <c r="I6" s="60"/>
      <c r="J6" s="61" t="s">
        <v>22</v>
      </c>
      <c r="K6" s="61"/>
      <c r="L6" s="26"/>
    </row>
    <row r="7" spans="1:15" ht="18.75" x14ac:dyDescent="0.3">
      <c r="D7" s="26" t="s">
        <v>23</v>
      </c>
      <c r="E7" s="26"/>
      <c r="F7" s="62" t="s">
        <v>123</v>
      </c>
      <c r="G7" s="62"/>
      <c r="H7" s="62"/>
      <c r="I7" s="62"/>
      <c r="J7" s="62"/>
      <c r="K7" s="62"/>
      <c r="L7" s="62"/>
    </row>
    <row r="8" spans="1:15" ht="3" customHeight="1" x14ac:dyDescent="0.3">
      <c r="A8" s="4"/>
      <c r="D8" s="26"/>
      <c r="E8" s="26"/>
      <c r="F8" s="26"/>
      <c r="G8" s="26"/>
      <c r="H8" s="26"/>
      <c r="I8" s="26"/>
      <c r="J8" s="26"/>
      <c r="K8" s="27"/>
      <c r="L8" s="27"/>
    </row>
    <row r="9" spans="1:15" ht="18.75" customHeight="1" x14ac:dyDescent="0.3">
      <c r="A9" s="61" t="s">
        <v>25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</row>
    <row r="10" spans="1:15" ht="18.75" customHeight="1" x14ac:dyDescent="0.3">
      <c r="A10" s="61" t="s">
        <v>139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24"/>
    </row>
    <row r="11" spans="1:15" ht="6.75" customHeight="1" x14ac:dyDescent="0.3">
      <c r="K11" s="58"/>
      <c r="L11" s="58"/>
    </row>
    <row r="12" spans="1:15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4"/>
    </row>
    <row r="13" spans="1:15" ht="20.25" customHeight="1" x14ac:dyDescent="0.25">
      <c r="A13" s="1">
        <v>1</v>
      </c>
      <c r="B13" s="15" t="s">
        <v>35</v>
      </c>
      <c r="C13" s="10">
        <v>1</v>
      </c>
      <c r="D13" s="45" t="s">
        <v>157</v>
      </c>
      <c r="E13" s="13">
        <v>35000</v>
      </c>
      <c r="F13" s="13">
        <v>848000</v>
      </c>
      <c r="G13" s="8">
        <v>147000</v>
      </c>
      <c r="H13" s="13">
        <v>35000</v>
      </c>
      <c r="I13" s="13">
        <v>10000</v>
      </c>
      <c r="J13" s="40">
        <f t="shared" ref="J13:J16" si="0">SUM(H13:I13)</f>
        <v>45000</v>
      </c>
      <c r="K13" s="9" t="s">
        <v>253</v>
      </c>
      <c r="L13" s="34" t="s">
        <v>43</v>
      </c>
      <c r="M13" s="24"/>
    </row>
    <row r="14" spans="1:15" ht="20.25" customHeight="1" x14ac:dyDescent="0.25">
      <c r="A14" s="1">
        <v>2</v>
      </c>
      <c r="B14" s="3" t="s">
        <v>105</v>
      </c>
      <c r="C14" s="10">
        <v>2</v>
      </c>
      <c r="D14" s="45" t="s">
        <v>146</v>
      </c>
      <c r="E14" s="13">
        <v>35000</v>
      </c>
      <c r="F14" s="13"/>
      <c r="G14" s="13"/>
      <c r="H14" s="13">
        <v>35000</v>
      </c>
      <c r="I14" s="8"/>
      <c r="J14" s="40">
        <f t="shared" si="0"/>
        <v>35000</v>
      </c>
      <c r="K14" s="9" t="s">
        <v>254</v>
      </c>
      <c r="L14" s="53" t="s">
        <v>255</v>
      </c>
      <c r="N14" s="24"/>
    </row>
    <row r="15" spans="1:15" ht="20.25" customHeight="1" x14ac:dyDescent="0.25">
      <c r="A15" s="1">
        <v>3</v>
      </c>
      <c r="B15" s="3" t="s">
        <v>111</v>
      </c>
      <c r="C15" s="10">
        <v>3</v>
      </c>
      <c r="D15" s="45" t="s">
        <v>158</v>
      </c>
      <c r="E15" s="13">
        <v>35000</v>
      </c>
      <c r="F15" s="13"/>
      <c r="G15" s="8"/>
      <c r="H15" s="13">
        <v>35000</v>
      </c>
      <c r="I15" s="8"/>
      <c r="J15" s="40">
        <f t="shared" si="0"/>
        <v>35000</v>
      </c>
      <c r="K15" s="9" t="s">
        <v>254</v>
      </c>
      <c r="L15" s="34" t="s">
        <v>43</v>
      </c>
      <c r="M15" s="24"/>
    </row>
    <row r="16" spans="1:15" ht="20.25" customHeight="1" x14ac:dyDescent="0.25">
      <c r="A16" s="1">
        <v>4</v>
      </c>
      <c r="B16" s="3" t="s">
        <v>126</v>
      </c>
      <c r="C16" s="10">
        <v>4</v>
      </c>
      <c r="D16" s="45" t="s">
        <v>251</v>
      </c>
      <c r="E16" s="13">
        <v>35000</v>
      </c>
      <c r="F16" s="13">
        <v>179500</v>
      </c>
      <c r="G16" s="13">
        <v>24500</v>
      </c>
      <c r="H16" s="13"/>
      <c r="I16" s="13">
        <v>20000</v>
      </c>
      <c r="J16" s="40">
        <f t="shared" si="0"/>
        <v>20000</v>
      </c>
      <c r="K16" s="9"/>
      <c r="L16" s="42" t="s">
        <v>252</v>
      </c>
      <c r="M16" s="24"/>
      <c r="O16" s="24"/>
    </row>
    <row r="17" spans="1:14" ht="20.25" customHeight="1" x14ac:dyDescent="0.25">
      <c r="A17" s="1">
        <v>5</v>
      </c>
      <c r="B17" s="3" t="s">
        <v>241</v>
      </c>
      <c r="C17" s="10">
        <v>5</v>
      </c>
      <c r="D17" s="45" t="s">
        <v>242</v>
      </c>
      <c r="E17" s="13">
        <v>35000</v>
      </c>
      <c r="F17" s="13"/>
      <c r="G17" s="13"/>
      <c r="H17" s="13">
        <v>35000</v>
      </c>
      <c r="I17" s="13">
        <v>35000</v>
      </c>
      <c r="J17" s="40">
        <f t="shared" ref="J17" si="1">SUM(H17:I17)</f>
        <v>70000</v>
      </c>
      <c r="K17" s="9" t="s">
        <v>245</v>
      </c>
      <c r="L17" s="42" t="s">
        <v>43</v>
      </c>
      <c r="M17" s="24" t="s">
        <v>246</v>
      </c>
      <c r="N17" s="24"/>
    </row>
    <row r="18" spans="1:14" ht="24.75" customHeight="1" x14ac:dyDescent="0.25">
      <c r="A18" s="69" t="s">
        <v>20</v>
      </c>
      <c r="B18" s="69"/>
      <c r="C18" s="69"/>
      <c r="D18" s="69"/>
      <c r="E18" s="20">
        <f t="shared" ref="E18:J18" si="2">SUM(E13:E17)</f>
        <v>175000</v>
      </c>
      <c r="F18" s="21">
        <f t="shared" si="2"/>
        <v>1027500</v>
      </c>
      <c r="G18" s="21">
        <f t="shared" si="2"/>
        <v>171500</v>
      </c>
      <c r="H18" s="36">
        <f t="shared" si="2"/>
        <v>140000</v>
      </c>
      <c r="I18" s="20">
        <f t="shared" si="2"/>
        <v>65000</v>
      </c>
      <c r="J18" s="36">
        <f t="shared" si="2"/>
        <v>205000</v>
      </c>
      <c r="K18" s="9" t="s">
        <v>258</v>
      </c>
      <c r="L18" s="37" t="s">
        <v>33</v>
      </c>
      <c r="N18" s="24"/>
    </row>
    <row r="19" spans="1:14" ht="15" customHeight="1" x14ac:dyDescent="0.3">
      <c r="A19" s="68" t="s">
        <v>18</v>
      </c>
      <c r="B19" s="68"/>
      <c r="C19" s="68"/>
      <c r="D19" s="68"/>
      <c r="E19" s="68"/>
      <c r="F19" s="68"/>
      <c r="G19" s="68"/>
      <c r="H19" s="68"/>
      <c r="I19" s="68"/>
      <c r="J19" s="40">
        <f>-J18*0.1</f>
        <v>-20500</v>
      </c>
    </row>
    <row r="20" spans="1:14" ht="15.75" customHeight="1" x14ac:dyDescent="0.3">
      <c r="A20" s="64" t="s">
        <v>19</v>
      </c>
      <c r="B20" s="64"/>
      <c r="C20" s="64"/>
      <c r="D20" s="64"/>
      <c r="E20" s="64"/>
      <c r="F20" s="64"/>
      <c r="G20" s="64"/>
      <c r="H20" s="64"/>
      <c r="I20" s="64"/>
      <c r="J20" s="51">
        <f>SUM(J18:J19)</f>
        <v>184500</v>
      </c>
    </row>
    <row r="21" spans="1:14" ht="15.75" customHeight="1" x14ac:dyDescent="0.3">
      <c r="A21" s="68" t="s">
        <v>34</v>
      </c>
      <c r="B21" s="68"/>
      <c r="C21" s="68"/>
      <c r="D21" s="68"/>
      <c r="E21" s="68"/>
      <c r="F21" s="68"/>
      <c r="G21" s="68"/>
      <c r="H21" s="68"/>
      <c r="I21" s="68"/>
      <c r="J21" s="51">
        <v>108000</v>
      </c>
      <c r="M21" s="24"/>
    </row>
    <row r="22" spans="1:14" ht="15.75" customHeight="1" x14ac:dyDescent="0.3">
      <c r="A22" s="68" t="s">
        <v>249</v>
      </c>
      <c r="B22" s="68"/>
      <c r="C22" s="68"/>
      <c r="D22" s="68"/>
      <c r="E22" s="68"/>
      <c r="F22" s="68"/>
      <c r="G22" s="68"/>
      <c r="H22" s="68"/>
      <c r="I22" s="68"/>
      <c r="J22" s="51">
        <v>-70000</v>
      </c>
      <c r="M22" s="24"/>
    </row>
    <row r="23" spans="1:14" ht="15.75" customHeight="1" x14ac:dyDescent="0.3">
      <c r="A23" s="93" t="s">
        <v>256</v>
      </c>
      <c r="B23" s="94"/>
      <c r="C23" s="94"/>
      <c r="D23" s="94"/>
      <c r="E23" s="94"/>
      <c r="F23" s="94"/>
      <c r="G23" s="94"/>
      <c r="H23" s="94"/>
      <c r="I23" s="95"/>
      <c r="J23" s="51">
        <v>-35000</v>
      </c>
      <c r="M23" s="24"/>
    </row>
    <row r="24" spans="1:14" ht="15.75" customHeight="1" x14ac:dyDescent="0.3">
      <c r="A24" s="93" t="s">
        <v>257</v>
      </c>
      <c r="B24" s="94"/>
      <c r="C24" s="94"/>
      <c r="D24" s="94"/>
      <c r="E24" s="94"/>
      <c r="F24" s="94"/>
      <c r="G24" s="94"/>
      <c r="H24" s="94"/>
      <c r="I24" s="95"/>
      <c r="J24" s="51">
        <v>-15000</v>
      </c>
      <c r="M24" s="24"/>
    </row>
    <row r="25" spans="1:14" ht="18.75" x14ac:dyDescent="0.3">
      <c r="A25" s="68" t="s">
        <v>259</v>
      </c>
      <c r="B25" s="68"/>
      <c r="C25" s="68"/>
      <c r="D25" s="68"/>
      <c r="E25" s="68"/>
      <c r="F25" s="68"/>
      <c r="G25" s="68"/>
      <c r="H25" s="68"/>
      <c r="I25" s="68"/>
      <c r="J25" s="18">
        <v>-79200</v>
      </c>
    </row>
    <row r="26" spans="1:14" ht="18.75" x14ac:dyDescent="0.3">
      <c r="A26" s="68" t="s">
        <v>260</v>
      </c>
      <c r="B26" s="68"/>
      <c r="C26" s="68"/>
      <c r="D26" s="68"/>
      <c r="E26" s="68"/>
      <c r="F26" s="68"/>
      <c r="G26" s="68"/>
      <c r="H26" s="68"/>
      <c r="I26" s="68"/>
      <c r="J26" s="18">
        <v>-63000</v>
      </c>
    </row>
    <row r="27" spans="1:14" ht="18.75" x14ac:dyDescent="0.3">
      <c r="A27" s="68" t="s">
        <v>261</v>
      </c>
      <c r="B27" s="68"/>
      <c r="C27" s="68"/>
      <c r="D27" s="68"/>
      <c r="E27" s="68"/>
      <c r="F27" s="68"/>
      <c r="G27" s="68"/>
      <c r="H27" s="68"/>
      <c r="I27" s="68"/>
      <c r="J27" s="18">
        <f>SUM(J20:J26)</f>
        <v>30300</v>
      </c>
    </row>
    <row r="28" spans="1:14" ht="4.5" customHeight="1" x14ac:dyDescent="0.25"/>
    <row r="29" spans="1:14" ht="3" customHeight="1" x14ac:dyDescent="0.25"/>
    <row r="30" spans="1:14" ht="18.75" x14ac:dyDescent="0.25">
      <c r="A30" s="1">
        <v>5</v>
      </c>
      <c r="B30" s="3" t="s">
        <v>241</v>
      </c>
      <c r="C30" s="10">
        <v>5</v>
      </c>
      <c r="D30" s="45" t="s">
        <v>242</v>
      </c>
      <c r="E30" s="13">
        <v>35000</v>
      </c>
      <c r="F30" s="90" t="s">
        <v>243</v>
      </c>
      <c r="G30" s="91"/>
      <c r="H30" s="91"/>
      <c r="I30" s="91"/>
      <c r="J30" s="91"/>
      <c r="K30" s="91"/>
      <c r="L30" s="92"/>
    </row>
    <row r="31" spans="1:14" x14ac:dyDescent="0.25">
      <c r="A31" s="70" t="s">
        <v>244</v>
      </c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</row>
    <row r="32" spans="1:14" x14ac:dyDescent="0.25">
      <c r="A32" s="72" t="s">
        <v>248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</row>
    <row r="33" spans="1:12" x14ac:dyDescent="0.25">
      <c r="A33" s="89" t="s">
        <v>250</v>
      </c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</row>
  </sheetData>
  <mergeCells count="21">
    <mergeCell ref="A32:L32"/>
    <mergeCell ref="A22:I22"/>
    <mergeCell ref="A33:L33"/>
    <mergeCell ref="F30:L30"/>
    <mergeCell ref="A31:L31"/>
    <mergeCell ref="A25:I25"/>
    <mergeCell ref="A23:I23"/>
    <mergeCell ref="A24:I24"/>
    <mergeCell ref="A26:I26"/>
    <mergeCell ref="A27:I27"/>
    <mergeCell ref="K11:L11"/>
    <mergeCell ref="A18:D18"/>
    <mergeCell ref="A19:I19"/>
    <mergeCell ref="A20:I20"/>
    <mergeCell ref="A21:I21"/>
    <mergeCell ref="A10:L10"/>
    <mergeCell ref="A4:L4"/>
    <mergeCell ref="C6:I6"/>
    <mergeCell ref="J6:K6"/>
    <mergeCell ref="F7:L7"/>
    <mergeCell ref="A9:L9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28"/>
  <sheetViews>
    <sheetView zoomScaleNormal="100" workbookViewId="0">
      <selection activeCell="L30" sqref="L30"/>
    </sheetView>
  </sheetViews>
  <sheetFormatPr baseColWidth="10" defaultRowHeight="15" x14ac:dyDescent="0.25"/>
  <cols>
    <col min="1" max="1" width="3" customWidth="1"/>
    <col min="2" max="2" width="26.140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9.140625" customWidth="1"/>
    <col min="12" max="12" width="10.85546875" customWidth="1"/>
  </cols>
  <sheetData>
    <row r="1" spans="1:15" x14ac:dyDescent="0.25">
      <c r="A1" s="4" t="s">
        <v>11</v>
      </c>
    </row>
    <row r="2" spans="1:15" x14ac:dyDescent="0.25">
      <c r="A2" s="4" t="s">
        <v>12</v>
      </c>
    </row>
    <row r="3" spans="1:15" x14ac:dyDescent="0.25">
      <c r="A3" s="4" t="s">
        <v>13</v>
      </c>
      <c r="J3" s="24"/>
    </row>
    <row r="4" spans="1:15" ht="23.25" x14ac:dyDescent="0.25">
      <c r="A4" s="59" t="s">
        <v>263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</row>
    <row r="5" spans="1:15" ht="3.75" customHeight="1" x14ac:dyDescent="0.3">
      <c r="E5" s="5"/>
      <c r="I5" s="5"/>
    </row>
    <row r="6" spans="1:15" ht="21" customHeight="1" x14ac:dyDescent="0.4">
      <c r="C6" s="60" t="s">
        <v>21</v>
      </c>
      <c r="D6" s="60"/>
      <c r="E6" s="60"/>
      <c r="F6" s="60"/>
      <c r="G6" s="60"/>
      <c r="H6" s="60"/>
      <c r="I6" s="60"/>
      <c r="J6" s="61" t="s">
        <v>22</v>
      </c>
      <c r="K6" s="61"/>
      <c r="L6" s="26"/>
    </row>
    <row r="7" spans="1:15" ht="18.75" x14ac:dyDescent="0.3">
      <c r="D7" s="26" t="s">
        <v>23</v>
      </c>
      <c r="E7" s="26"/>
      <c r="F7" s="62" t="s">
        <v>123</v>
      </c>
      <c r="G7" s="62"/>
      <c r="H7" s="62"/>
      <c r="I7" s="62"/>
      <c r="J7" s="62"/>
      <c r="K7" s="62"/>
      <c r="L7" s="62"/>
    </row>
    <row r="8" spans="1:15" ht="3" customHeight="1" x14ac:dyDescent="0.3">
      <c r="A8" s="4"/>
      <c r="D8" s="26"/>
      <c r="E8" s="26"/>
      <c r="F8" s="26"/>
      <c r="G8" s="26"/>
      <c r="H8" s="26"/>
      <c r="I8" s="26"/>
      <c r="J8" s="26"/>
      <c r="K8" s="27"/>
      <c r="L8" s="27"/>
    </row>
    <row r="9" spans="1:15" ht="18.75" customHeight="1" x14ac:dyDescent="0.3">
      <c r="A9" s="61" t="s">
        <v>25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</row>
    <row r="10" spans="1:15" ht="18.75" customHeight="1" x14ac:dyDescent="0.3">
      <c r="A10" s="61" t="s">
        <v>139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24"/>
    </row>
    <row r="11" spans="1:15" ht="6.75" customHeight="1" x14ac:dyDescent="0.3">
      <c r="K11" s="58"/>
      <c r="L11" s="58"/>
    </row>
    <row r="12" spans="1:15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4"/>
    </row>
    <row r="13" spans="1:15" ht="20.25" customHeight="1" x14ac:dyDescent="0.25">
      <c r="A13" s="1">
        <v>1</v>
      </c>
      <c r="B13" s="15" t="s">
        <v>35</v>
      </c>
      <c r="C13" s="10">
        <v>1</v>
      </c>
      <c r="D13" s="45" t="s">
        <v>157</v>
      </c>
      <c r="E13" s="13">
        <v>35000</v>
      </c>
      <c r="F13" s="13">
        <v>841500</v>
      </c>
      <c r="G13" s="8">
        <v>150500</v>
      </c>
      <c r="H13" s="13">
        <v>35000</v>
      </c>
      <c r="I13" s="13"/>
      <c r="J13" s="40">
        <f>SUM(H13:I13)</f>
        <v>35000</v>
      </c>
      <c r="K13" s="9" t="s">
        <v>264</v>
      </c>
      <c r="L13" s="34" t="s">
        <v>43</v>
      </c>
      <c r="M13" s="24"/>
    </row>
    <row r="14" spans="1:15" ht="20.25" customHeight="1" x14ac:dyDescent="0.25">
      <c r="A14" s="1">
        <v>2</v>
      </c>
      <c r="B14" s="3" t="s">
        <v>105</v>
      </c>
      <c r="C14" s="10">
        <v>2</v>
      </c>
      <c r="D14" s="45" t="s">
        <v>146</v>
      </c>
      <c r="E14" s="13">
        <v>35000</v>
      </c>
      <c r="F14" s="13"/>
      <c r="G14" s="13"/>
      <c r="H14" s="13">
        <v>35000</v>
      </c>
      <c r="I14" s="8"/>
      <c r="J14" s="40">
        <f t="shared" ref="J14:J17" si="0">SUM(H14:I14)</f>
        <v>35000</v>
      </c>
      <c r="K14" s="9" t="s">
        <v>265</v>
      </c>
      <c r="L14" s="34" t="s">
        <v>145</v>
      </c>
      <c r="N14" s="24"/>
    </row>
    <row r="15" spans="1:15" ht="20.25" customHeight="1" x14ac:dyDescent="0.25">
      <c r="A15" s="1">
        <v>3</v>
      </c>
      <c r="B15" s="3" t="s">
        <v>111</v>
      </c>
      <c r="C15" s="10">
        <v>3</v>
      </c>
      <c r="D15" s="45" t="s">
        <v>158</v>
      </c>
      <c r="E15" s="13">
        <v>35000</v>
      </c>
      <c r="F15" s="13"/>
      <c r="G15" s="8"/>
      <c r="H15" s="13">
        <v>35000</v>
      </c>
      <c r="I15" s="8"/>
      <c r="J15" s="40">
        <f t="shared" si="0"/>
        <v>35000</v>
      </c>
      <c r="K15" s="9" t="s">
        <v>266</v>
      </c>
      <c r="L15" s="34" t="s">
        <v>145</v>
      </c>
      <c r="M15" s="24"/>
    </row>
    <row r="16" spans="1:15" ht="20.25" customHeight="1" x14ac:dyDescent="0.25">
      <c r="A16" s="1">
        <v>4</v>
      </c>
      <c r="B16" s="3" t="s">
        <v>126</v>
      </c>
      <c r="C16" s="10">
        <v>4</v>
      </c>
      <c r="D16" s="45" t="s">
        <v>251</v>
      </c>
      <c r="E16" s="13">
        <v>35000</v>
      </c>
      <c r="F16" s="13">
        <v>233000</v>
      </c>
      <c r="G16" s="13">
        <v>28000</v>
      </c>
      <c r="H16" s="13"/>
      <c r="I16" s="13"/>
      <c r="J16" s="40">
        <f t="shared" si="0"/>
        <v>0</v>
      </c>
      <c r="K16" s="9"/>
      <c r="L16" s="42"/>
      <c r="M16" s="24"/>
      <c r="O16" s="24"/>
    </row>
    <row r="17" spans="1:14" ht="20.25" customHeight="1" x14ac:dyDescent="0.25">
      <c r="A17" s="1">
        <v>5</v>
      </c>
      <c r="B17" s="3" t="s">
        <v>241</v>
      </c>
      <c r="C17" s="10">
        <v>5</v>
      </c>
      <c r="D17" s="45" t="s">
        <v>242</v>
      </c>
      <c r="E17" s="13">
        <v>35000</v>
      </c>
      <c r="F17" s="13"/>
      <c r="G17" s="13"/>
      <c r="H17" s="13"/>
      <c r="I17" s="13"/>
      <c r="J17" s="40">
        <f t="shared" si="0"/>
        <v>0</v>
      </c>
      <c r="K17" s="9" t="s">
        <v>245</v>
      </c>
      <c r="L17" s="42" t="s">
        <v>43</v>
      </c>
      <c r="M17" s="24" t="s">
        <v>246</v>
      </c>
      <c r="N17" s="24"/>
    </row>
    <row r="18" spans="1:14" ht="24.75" customHeight="1" x14ac:dyDescent="0.25">
      <c r="A18" s="69" t="s">
        <v>20</v>
      </c>
      <c r="B18" s="69"/>
      <c r="C18" s="69"/>
      <c r="D18" s="69"/>
      <c r="E18" s="20">
        <f t="shared" ref="E18:H18" si="1">SUM(E13:E17)</f>
        <v>175000</v>
      </c>
      <c r="F18" s="21">
        <f t="shared" si="1"/>
        <v>1074500</v>
      </c>
      <c r="G18" s="21">
        <f t="shared" si="1"/>
        <v>178500</v>
      </c>
      <c r="H18" s="36">
        <f t="shared" si="1"/>
        <v>105000</v>
      </c>
      <c r="I18" s="20"/>
      <c r="J18" s="36">
        <f>SUM(J13:J17)</f>
        <v>105000</v>
      </c>
      <c r="K18" s="9" t="s">
        <v>267</v>
      </c>
      <c r="L18" s="37" t="s">
        <v>33</v>
      </c>
      <c r="N18" s="24"/>
    </row>
    <row r="19" spans="1:14" ht="15" customHeight="1" x14ac:dyDescent="0.3">
      <c r="A19" s="68" t="s">
        <v>18</v>
      </c>
      <c r="B19" s="68"/>
      <c r="C19" s="68"/>
      <c r="D19" s="68"/>
      <c r="E19" s="68"/>
      <c r="F19" s="68"/>
      <c r="G19" s="68"/>
      <c r="H19" s="68"/>
      <c r="I19" s="68"/>
      <c r="J19" s="40">
        <f>-J18*0.1</f>
        <v>-10500</v>
      </c>
    </row>
    <row r="20" spans="1:14" ht="15.75" customHeight="1" x14ac:dyDescent="0.3">
      <c r="A20" s="64" t="s">
        <v>19</v>
      </c>
      <c r="B20" s="64"/>
      <c r="C20" s="64"/>
      <c r="D20" s="64"/>
      <c r="E20" s="64"/>
      <c r="F20" s="64"/>
      <c r="G20" s="64"/>
      <c r="H20" s="64"/>
      <c r="I20" s="64"/>
      <c r="J20" s="51">
        <f>SUM(J18:J19)</f>
        <v>94500</v>
      </c>
      <c r="L20" s="24"/>
    </row>
    <row r="21" spans="1:14" ht="15.75" customHeight="1" x14ac:dyDescent="0.3">
      <c r="A21" s="68" t="s">
        <v>34</v>
      </c>
      <c r="B21" s="68"/>
      <c r="C21" s="68"/>
      <c r="D21" s="68"/>
      <c r="E21" s="68"/>
      <c r="F21" s="68"/>
      <c r="G21" s="68"/>
      <c r="H21" s="68"/>
      <c r="I21" s="68"/>
      <c r="J21" s="51">
        <v>99000</v>
      </c>
      <c r="L21" s="24"/>
      <c r="M21" s="24"/>
    </row>
    <row r="22" spans="1:14" ht="18.75" x14ac:dyDescent="0.3">
      <c r="A22" s="68" t="s">
        <v>268</v>
      </c>
      <c r="B22" s="68"/>
      <c r="C22" s="68"/>
      <c r="D22" s="68"/>
      <c r="E22" s="68"/>
      <c r="F22" s="68"/>
      <c r="G22" s="68"/>
      <c r="H22" s="68"/>
      <c r="I22" s="68"/>
      <c r="J22" s="18">
        <f>SUM(J20:J21)</f>
        <v>193500</v>
      </c>
    </row>
    <row r="23" spans="1:14" ht="4.5" customHeight="1" x14ac:dyDescent="0.25"/>
    <row r="24" spans="1:14" ht="3" customHeight="1" x14ac:dyDescent="0.25"/>
    <row r="25" spans="1:14" ht="18.75" x14ac:dyDescent="0.25">
      <c r="A25" s="1">
        <v>5</v>
      </c>
      <c r="B25" s="3" t="s">
        <v>241</v>
      </c>
      <c r="C25" s="10">
        <v>5</v>
      </c>
      <c r="D25" s="45" t="s">
        <v>242</v>
      </c>
      <c r="E25" s="13">
        <v>35000</v>
      </c>
      <c r="F25" s="90" t="s">
        <v>243</v>
      </c>
      <c r="G25" s="91"/>
      <c r="H25" s="91"/>
      <c r="I25" s="91"/>
      <c r="J25" s="91"/>
      <c r="K25" s="91"/>
      <c r="L25" s="92"/>
    </row>
    <row r="26" spans="1:14" x14ac:dyDescent="0.25">
      <c r="A26" s="70" t="s">
        <v>244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</row>
    <row r="27" spans="1:14" x14ac:dyDescent="0.25">
      <c r="A27" s="72" t="s">
        <v>248</v>
      </c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</row>
    <row r="28" spans="1:14" x14ac:dyDescent="0.25">
      <c r="A28" s="89" t="s">
        <v>250</v>
      </c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</row>
  </sheetData>
  <mergeCells count="16">
    <mergeCell ref="A26:L26"/>
    <mergeCell ref="A27:L27"/>
    <mergeCell ref="A28:L28"/>
    <mergeCell ref="A22:I22"/>
    <mergeCell ref="F25:L25"/>
    <mergeCell ref="K11:L11"/>
    <mergeCell ref="A18:D18"/>
    <mergeCell ref="A19:I19"/>
    <mergeCell ref="A20:I20"/>
    <mergeCell ref="A21:I21"/>
    <mergeCell ref="A10:L10"/>
    <mergeCell ref="A4:L4"/>
    <mergeCell ref="C6:I6"/>
    <mergeCell ref="J6:K6"/>
    <mergeCell ref="F7:L7"/>
    <mergeCell ref="A9:L9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30"/>
  <sheetViews>
    <sheetView zoomScaleNormal="100" workbookViewId="0">
      <selection activeCell="L19" sqref="L19"/>
    </sheetView>
  </sheetViews>
  <sheetFormatPr baseColWidth="10" defaultRowHeight="15" x14ac:dyDescent="0.25"/>
  <cols>
    <col min="1" max="1" width="3" customWidth="1"/>
    <col min="2" max="2" width="21.710937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9.140625" customWidth="1"/>
    <col min="12" max="12" width="15.85546875" customWidth="1"/>
  </cols>
  <sheetData>
    <row r="1" spans="1:15" x14ac:dyDescent="0.25">
      <c r="A1" s="4" t="s">
        <v>11</v>
      </c>
    </row>
    <row r="2" spans="1:15" x14ac:dyDescent="0.25">
      <c r="A2" s="4" t="s">
        <v>12</v>
      </c>
    </row>
    <row r="3" spans="1:15" x14ac:dyDescent="0.25">
      <c r="A3" s="4" t="s">
        <v>13</v>
      </c>
      <c r="J3" s="24"/>
    </row>
    <row r="4" spans="1:15" ht="23.25" x14ac:dyDescent="0.25">
      <c r="A4" s="59" t="s">
        <v>269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</row>
    <row r="5" spans="1:15" ht="3.75" customHeight="1" x14ac:dyDescent="0.3">
      <c r="E5" s="5"/>
      <c r="I5" s="5"/>
    </row>
    <row r="6" spans="1:15" ht="21" customHeight="1" x14ac:dyDescent="0.4">
      <c r="C6" s="60" t="s">
        <v>21</v>
      </c>
      <c r="D6" s="60"/>
      <c r="E6" s="60"/>
      <c r="F6" s="60"/>
      <c r="G6" s="60"/>
      <c r="H6" s="60"/>
      <c r="I6" s="60"/>
      <c r="J6" s="61" t="s">
        <v>22</v>
      </c>
      <c r="K6" s="61"/>
      <c r="L6" s="26"/>
    </row>
    <row r="7" spans="1:15" ht="18.75" x14ac:dyDescent="0.3">
      <c r="D7" s="26" t="s">
        <v>23</v>
      </c>
      <c r="E7" s="26"/>
      <c r="F7" s="62" t="s">
        <v>123</v>
      </c>
      <c r="G7" s="62"/>
      <c r="H7" s="62"/>
      <c r="I7" s="62"/>
      <c r="J7" s="62"/>
      <c r="K7" s="62"/>
      <c r="L7" s="62"/>
    </row>
    <row r="8" spans="1:15" ht="3" customHeight="1" x14ac:dyDescent="0.3">
      <c r="A8" s="4"/>
      <c r="D8" s="26"/>
      <c r="E8" s="26"/>
      <c r="F8" s="26"/>
      <c r="G8" s="26"/>
      <c r="H8" s="26"/>
      <c r="I8" s="26"/>
      <c r="J8" s="26"/>
      <c r="K8" s="27"/>
      <c r="L8" s="27"/>
    </row>
    <row r="9" spans="1:15" ht="18.75" customHeight="1" x14ac:dyDescent="0.3">
      <c r="A9" s="61" t="s">
        <v>25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</row>
    <row r="10" spans="1:15" ht="18.75" customHeight="1" x14ac:dyDescent="0.3">
      <c r="A10" s="61" t="s">
        <v>139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24"/>
    </row>
    <row r="11" spans="1:15" ht="6.75" customHeight="1" x14ac:dyDescent="0.3">
      <c r="K11" s="58"/>
      <c r="L11" s="58"/>
    </row>
    <row r="12" spans="1:15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4"/>
    </row>
    <row r="13" spans="1:15" ht="20.25" customHeight="1" x14ac:dyDescent="0.25">
      <c r="A13" s="1">
        <v>1</v>
      </c>
      <c r="B13" s="15" t="s">
        <v>35</v>
      </c>
      <c r="C13" s="10">
        <v>1</v>
      </c>
      <c r="D13" s="45" t="s">
        <v>157</v>
      </c>
      <c r="E13" s="13">
        <v>35000</v>
      </c>
      <c r="F13" s="13">
        <v>841500</v>
      </c>
      <c r="G13" s="8">
        <v>150500</v>
      </c>
      <c r="H13" s="13"/>
      <c r="I13" s="13"/>
      <c r="J13" s="40">
        <f>SUM(H13:I13)</f>
        <v>0</v>
      </c>
      <c r="K13" s="9"/>
      <c r="L13" s="34"/>
      <c r="M13" s="24"/>
    </row>
    <row r="14" spans="1:15" ht="20.25" customHeight="1" x14ac:dyDescent="0.25">
      <c r="A14" s="1">
        <v>2</v>
      </c>
      <c r="B14" s="3" t="s">
        <v>105</v>
      </c>
      <c r="C14" s="10">
        <v>2</v>
      </c>
      <c r="D14" s="45" t="s">
        <v>146</v>
      </c>
      <c r="E14" s="13">
        <v>35000</v>
      </c>
      <c r="F14" s="13"/>
      <c r="G14" s="13"/>
      <c r="H14" s="13">
        <v>20000</v>
      </c>
      <c r="I14" s="8"/>
      <c r="J14" s="40">
        <f t="shared" ref="J14:J17" si="0">SUM(H14:I14)</f>
        <v>20000</v>
      </c>
      <c r="K14" s="9" t="s">
        <v>273</v>
      </c>
      <c r="L14" s="34" t="s">
        <v>32</v>
      </c>
      <c r="N14" s="24"/>
    </row>
    <row r="15" spans="1:15" ht="20.25" customHeight="1" x14ac:dyDescent="0.25">
      <c r="A15" s="1">
        <v>3</v>
      </c>
      <c r="B15" s="3" t="s">
        <v>111</v>
      </c>
      <c r="C15" s="10">
        <v>3</v>
      </c>
      <c r="D15" s="45" t="s">
        <v>158</v>
      </c>
      <c r="E15" s="13">
        <v>35000</v>
      </c>
      <c r="F15" s="13"/>
      <c r="G15" s="8"/>
      <c r="H15" s="13">
        <v>35000</v>
      </c>
      <c r="I15" s="8"/>
      <c r="J15" s="40">
        <f t="shared" si="0"/>
        <v>35000</v>
      </c>
      <c r="K15" s="9" t="s">
        <v>272</v>
      </c>
      <c r="L15" s="34" t="s">
        <v>43</v>
      </c>
      <c r="M15" s="24"/>
    </row>
    <row r="16" spans="1:15" ht="20.25" customHeight="1" x14ac:dyDescent="0.25">
      <c r="A16" s="1">
        <v>4</v>
      </c>
      <c r="B16" s="3" t="s">
        <v>126</v>
      </c>
      <c r="C16" s="10">
        <v>4</v>
      </c>
      <c r="D16" s="45" t="s">
        <v>251</v>
      </c>
      <c r="E16" s="13">
        <v>35000</v>
      </c>
      <c r="F16" s="13">
        <v>271500</v>
      </c>
      <c r="G16" s="13">
        <v>31500</v>
      </c>
      <c r="H16" s="13">
        <v>35000</v>
      </c>
      <c r="I16" s="13">
        <v>64000</v>
      </c>
      <c r="J16" s="40">
        <f t="shared" si="0"/>
        <v>99000</v>
      </c>
      <c r="K16" s="9" t="s">
        <v>270</v>
      </c>
      <c r="L16" s="41" t="s">
        <v>271</v>
      </c>
      <c r="M16" s="24"/>
      <c r="O16" s="24"/>
    </row>
    <row r="17" spans="1:14" ht="20.25" customHeight="1" x14ac:dyDescent="0.25">
      <c r="A17" s="1">
        <v>5</v>
      </c>
      <c r="B17" s="3" t="s">
        <v>241</v>
      </c>
      <c r="C17" s="10">
        <v>5</v>
      </c>
      <c r="D17" s="45" t="s">
        <v>242</v>
      </c>
      <c r="E17" s="13">
        <v>35000</v>
      </c>
      <c r="F17" s="13"/>
      <c r="G17" s="13"/>
      <c r="H17" s="13">
        <v>35000</v>
      </c>
      <c r="I17" s="13"/>
      <c r="J17" s="40">
        <f t="shared" si="0"/>
        <v>35000</v>
      </c>
      <c r="K17" s="9" t="s">
        <v>272</v>
      </c>
      <c r="L17" s="42" t="s">
        <v>43</v>
      </c>
      <c r="M17" s="24"/>
      <c r="N17" s="24"/>
    </row>
    <row r="18" spans="1:14" ht="24.75" customHeight="1" x14ac:dyDescent="0.25">
      <c r="A18" s="69" t="s">
        <v>20</v>
      </c>
      <c r="B18" s="69"/>
      <c r="C18" s="69"/>
      <c r="D18" s="69"/>
      <c r="E18" s="20">
        <f t="shared" ref="E18:J18" si="1">SUM(E13:E17)</f>
        <v>175000</v>
      </c>
      <c r="F18" s="21">
        <f t="shared" si="1"/>
        <v>1113000</v>
      </c>
      <c r="G18" s="21">
        <f t="shared" si="1"/>
        <v>182000</v>
      </c>
      <c r="H18" s="36">
        <f t="shared" si="1"/>
        <v>125000</v>
      </c>
      <c r="I18" s="21">
        <f t="shared" si="1"/>
        <v>64000</v>
      </c>
      <c r="J18" s="36">
        <f t="shared" si="1"/>
        <v>189000</v>
      </c>
      <c r="K18" s="9" t="s">
        <v>274</v>
      </c>
      <c r="L18" s="37" t="s">
        <v>33</v>
      </c>
      <c r="N18" s="24"/>
    </row>
    <row r="19" spans="1:14" ht="15" customHeight="1" x14ac:dyDescent="0.3">
      <c r="A19" s="68" t="s">
        <v>18</v>
      </c>
      <c r="B19" s="68"/>
      <c r="C19" s="68"/>
      <c r="D19" s="68"/>
      <c r="E19" s="68"/>
      <c r="F19" s="68"/>
      <c r="G19" s="68"/>
      <c r="H19" s="68"/>
      <c r="I19" s="68"/>
      <c r="J19" s="40">
        <f>-J18*0.1</f>
        <v>-18900</v>
      </c>
    </row>
    <row r="20" spans="1:14" ht="15.75" customHeight="1" x14ac:dyDescent="0.3">
      <c r="A20" s="64" t="s">
        <v>19</v>
      </c>
      <c r="B20" s="64"/>
      <c r="C20" s="64"/>
      <c r="D20" s="64"/>
      <c r="E20" s="64"/>
      <c r="F20" s="64"/>
      <c r="G20" s="64"/>
      <c r="H20" s="64"/>
      <c r="I20" s="64"/>
      <c r="J20" s="51">
        <f>SUM(J18:J19)</f>
        <v>170100</v>
      </c>
      <c r="L20" s="24"/>
    </row>
    <row r="21" spans="1:14" ht="15.75" customHeight="1" x14ac:dyDescent="0.3">
      <c r="A21" s="68" t="s">
        <v>34</v>
      </c>
      <c r="B21" s="68"/>
      <c r="C21" s="68"/>
      <c r="D21" s="68"/>
      <c r="E21" s="68"/>
      <c r="F21" s="68"/>
      <c r="G21" s="68"/>
      <c r="H21" s="68"/>
      <c r="I21" s="68"/>
      <c r="J21" s="51">
        <v>99000</v>
      </c>
      <c r="L21" s="24"/>
      <c r="M21" s="24"/>
    </row>
    <row r="22" spans="1:14" ht="18.75" x14ac:dyDescent="0.3">
      <c r="A22" s="68" t="s">
        <v>275</v>
      </c>
      <c r="B22" s="68"/>
      <c r="C22" s="68"/>
      <c r="D22" s="68"/>
      <c r="E22" s="68"/>
      <c r="F22" s="68"/>
      <c r="G22" s="68"/>
      <c r="H22" s="68"/>
      <c r="I22" s="68"/>
      <c r="J22" s="18">
        <f>SUM(J20:J21)</f>
        <v>269100</v>
      </c>
    </row>
    <row r="23" spans="1:14" ht="4.5" customHeight="1" x14ac:dyDescent="0.25"/>
    <row r="24" spans="1:14" ht="3" customHeight="1" x14ac:dyDescent="0.25"/>
    <row r="25" spans="1:14" ht="18.75" x14ac:dyDescent="0.25">
      <c r="A25" s="1">
        <v>5</v>
      </c>
      <c r="B25" s="3" t="s">
        <v>241</v>
      </c>
      <c r="C25" s="10">
        <v>5</v>
      </c>
      <c r="D25" s="45" t="s">
        <v>242</v>
      </c>
      <c r="E25" s="13">
        <v>35000</v>
      </c>
      <c r="F25" s="90" t="s">
        <v>243</v>
      </c>
      <c r="G25" s="91"/>
      <c r="H25" s="91"/>
      <c r="I25" s="91"/>
      <c r="J25" s="91"/>
      <c r="K25" s="91"/>
      <c r="L25" s="92"/>
    </row>
    <row r="26" spans="1:14" x14ac:dyDescent="0.25">
      <c r="A26" s="70" t="s">
        <v>244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</row>
    <row r="27" spans="1:14" x14ac:dyDescent="0.25">
      <c r="A27" s="72" t="s">
        <v>248</v>
      </c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</row>
    <row r="28" spans="1:14" x14ac:dyDescent="0.25">
      <c r="A28" s="89" t="s">
        <v>250</v>
      </c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</row>
    <row r="30" spans="1:14" x14ac:dyDescent="0.25">
      <c r="J30" s="24"/>
    </row>
  </sheetData>
  <mergeCells count="16">
    <mergeCell ref="F25:L25"/>
    <mergeCell ref="A26:L26"/>
    <mergeCell ref="A27:L27"/>
    <mergeCell ref="A28:L28"/>
    <mergeCell ref="K11:L11"/>
    <mergeCell ref="A18:D18"/>
    <mergeCell ref="A19:I19"/>
    <mergeCell ref="A20:I20"/>
    <mergeCell ref="A21:I21"/>
    <mergeCell ref="A22:I22"/>
    <mergeCell ref="A10:L10"/>
    <mergeCell ref="A4:L4"/>
    <mergeCell ref="C6:I6"/>
    <mergeCell ref="J6:K6"/>
    <mergeCell ref="F7:L7"/>
    <mergeCell ref="A9:L9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712C8-A69F-4721-AA9F-4CE0584857F8}">
  <dimension ref="A1:O30"/>
  <sheetViews>
    <sheetView tabSelected="1" zoomScaleNormal="100" workbookViewId="0">
      <selection activeCell="J23" sqref="J23"/>
    </sheetView>
  </sheetViews>
  <sheetFormatPr baseColWidth="10" defaultRowHeight="15" x14ac:dyDescent="0.25"/>
  <cols>
    <col min="1" max="1" width="3" customWidth="1"/>
    <col min="2" max="2" width="21.710937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9.140625" customWidth="1"/>
    <col min="12" max="12" width="15.85546875" customWidth="1"/>
  </cols>
  <sheetData>
    <row r="1" spans="1:15" x14ac:dyDescent="0.25">
      <c r="A1" s="4" t="s">
        <v>11</v>
      </c>
    </row>
    <row r="2" spans="1:15" x14ac:dyDescent="0.25">
      <c r="A2" s="4" t="s">
        <v>12</v>
      </c>
    </row>
    <row r="3" spans="1:15" x14ac:dyDescent="0.25">
      <c r="A3" s="4" t="s">
        <v>13</v>
      </c>
      <c r="J3" s="24"/>
    </row>
    <row r="4" spans="1:15" ht="23.25" x14ac:dyDescent="0.25">
      <c r="A4" s="59" t="s">
        <v>276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</row>
    <row r="5" spans="1:15" ht="3.75" customHeight="1" x14ac:dyDescent="0.3">
      <c r="E5" s="5"/>
      <c r="I5" s="5"/>
    </row>
    <row r="6" spans="1:15" ht="21" customHeight="1" x14ac:dyDescent="0.4">
      <c r="C6" s="60" t="s">
        <v>21</v>
      </c>
      <c r="D6" s="60"/>
      <c r="E6" s="60"/>
      <c r="F6" s="60"/>
      <c r="G6" s="60"/>
      <c r="H6" s="60"/>
      <c r="I6" s="60"/>
      <c r="J6" s="61" t="s">
        <v>22</v>
      </c>
      <c r="K6" s="61"/>
      <c r="L6" s="26"/>
    </row>
    <row r="7" spans="1:15" ht="18.75" x14ac:dyDescent="0.3">
      <c r="D7" s="26" t="s">
        <v>23</v>
      </c>
      <c r="E7" s="26"/>
      <c r="F7" s="62" t="s">
        <v>123</v>
      </c>
      <c r="G7" s="62"/>
      <c r="H7" s="62"/>
      <c r="I7" s="62"/>
      <c r="J7" s="62"/>
      <c r="K7" s="62"/>
      <c r="L7" s="62"/>
    </row>
    <row r="8" spans="1:15" ht="3" customHeight="1" x14ac:dyDescent="0.3">
      <c r="A8" s="4"/>
      <c r="D8" s="26"/>
      <c r="E8" s="26"/>
      <c r="F8" s="26"/>
      <c r="G8" s="26"/>
      <c r="H8" s="26"/>
      <c r="I8" s="26"/>
      <c r="J8" s="26"/>
      <c r="K8" s="27"/>
      <c r="L8" s="27"/>
    </row>
    <row r="9" spans="1:15" ht="18.75" customHeight="1" x14ac:dyDescent="0.3">
      <c r="A9" s="61" t="s">
        <v>25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</row>
    <row r="10" spans="1:15" ht="18.75" customHeight="1" x14ac:dyDescent="0.3">
      <c r="A10" s="61" t="s">
        <v>139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24"/>
    </row>
    <row r="11" spans="1:15" ht="6.75" customHeight="1" x14ac:dyDescent="0.3">
      <c r="K11" s="58"/>
      <c r="L11" s="58"/>
    </row>
    <row r="12" spans="1:15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4"/>
    </row>
    <row r="13" spans="1:15" ht="20.25" customHeight="1" x14ac:dyDescent="0.25">
      <c r="A13" s="1">
        <v>1</v>
      </c>
      <c r="B13" s="15" t="s">
        <v>35</v>
      </c>
      <c r="C13" s="10">
        <v>1</v>
      </c>
      <c r="D13" s="45" t="s">
        <v>157</v>
      </c>
      <c r="E13" s="13">
        <v>35000</v>
      </c>
      <c r="F13" s="13">
        <v>88000</v>
      </c>
      <c r="G13" s="8">
        <v>154000</v>
      </c>
      <c r="H13" s="13"/>
      <c r="I13" s="13"/>
      <c r="J13" s="40">
        <f>SUM(H13:I13)</f>
        <v>0</v>
      </c>
      <c r="K13" s="9"/>
      <c r="L13" s="34"/>
      <c r="M13" s="24"/>
    </row>
    <row r="14" spans="1:15" ht="20.25" customHeight="1" x14ac:dyDescent="0.25">
      <c r="A14" s="1">
        <v>2</v>
      </c>
      <c r="B14" s="3" t="s">
        <v>105</v>
      </c>
      <c r="C14" s="10">
        <v>2</v>
      </c>
      <c r="D14" s="45" t="s">
        <v>146</v>
      </c>
      <c r="E14" s="13">
        <v>35000</v>
      </c>
      <c r="F14" s="13">
        <v>15000</v>
      </c>
      <c r="G14" s="13"/>
      <c r="H14" s="13"/>
      <c r="I14" s="8"/>
      <c r="J14" s="40">
        <f t="shared" ref="J14:J18" si="0">SUM(H14:I14)</f>
        <v>0</v>
      </c>
      <c r="K14" s="9"/>
      <c r="L14" s="34"/>
      <c r="N14" s="24"/>
    </row>
    <row r="15" spans="1:15" ht="20.25" customHeight="1" x14ac:dyDescent="0.25">
      <c r="A15" s="1">
        <v>3</v>
      </c>
      <c r="B15" s="3" t="s">
        <v>111</v>
      </c>
      <c r="C15" s="10">
        <v>3</v>
      </c>
      <c r="D15" s="45" t="s">
        <v>158</v>
      </c>
      <c r="E15" s="13">
        <v>35000</v>
      </c>
      <c r="F15" s="13"/>
      <c r="G15" s="8"/>
      <c r="H15" s="13">
        <v>35000</v>
      </c>
      <c r="I15" s="8"/>
      <c r="J15" s="40">
        <f t="shared" si="0"/>
        <v>35000</v>
      </c>
      <c r="K15" s="9" t="s">
        <v>278</v>
      </c>
      <c r="L15" s="34" t="s">
        <v>145</v>
      </c>
      <c r="M15" s="24"/>
    </row>
    <row r="16" spans="1:15" ht="20.25" customHeight="1" x14ac:dyDescent="0.25">
      <c r="A16" s="1">
        <v>4</v>
      </c>
      <c r="B16" s="3" t="s">
        <v>126</v>
      </c>
      <c r="C16" s="10">
        <v>4</v>
      </c>
      <c r="D16" s="45" t="s">
        <v>251</v>
      </c>
      <c r="E16" s="13">
        <v>35000</v>
      </c>
      <c r="F16" s="13">
        <v>207500</v>
      </c>
      <c r="G16" s="13">
        <v>31500</v>
      </c>
      <c r="H16" s="13"/>
      <c r="I16" s="13"/>
      <c r="J16" s="40">
        <f t="shared" si="0"/>
        <v>0</v>
      </c>
      <c r="K16" s="9"/>
      <c r="L16" s="41"/>
      <c r="M16" s="24"/>
      <c r="O16" s="24"/>
    </row>
    <row r="17" spans="1:14" ht="20.25" customHeight="1" x14ac:dyDescent="0.25">
      <c r="A17" s="1">
        <v>5</v>
      </c>
      <c r="B17" s="3" t="s">
        <v>241</v>
      </c>
      <c r="C17" s="10">
        <v>5</v>
      </c>
      <c r="D17" s="45" t="s">
        <v>242</v>
      </c>
      <c r="E17" s="13">
        <v>35000</v>
      </c>
      <c r="F17" s="13"/>
      <c r="G17" s="13"/>
      <c r="H17" s="13">
        <v>35000</v>
      </c>
      <c r="I17" s="13"/>
      <c r="J17" s="40">
        <f t="shared" si="0"/>
        <v>35000</v>
      </c>
      <c r="K17" s="9" t="s">
        <v>279</v>
      </c>
      <c r="L17" s="42" t="s">
        <v>43</v>
      </c>
      <c r="M17" s="24"/>
      <c r="N17" s="24"/>
    </row>
    <row r="18" spans="1:14" ht="24.75" customHeight="1" x14ac:dyDescent="0.25">
      <c r="A18" s="69" t="s">
        <v>20</v>
      </c>
      <c r="B18" s="69"/>
      <c r="C18" s="69"/>
      <c r="D18" s="69"/>
      <c r="E18" s="20">
        <f t="shared" ref="E18:J18" si="1">SUM(E13:E17)</f>
        <v>175000</v>
      </c>
      <c r="F18" s="21">
        <f t="shared" si="1"/>
        <v>310500</v>
      </c>
      <c r="G18" s="21">
        <f t="shared" si="1"/>
        <v>185500</v>
      </c>
      <c r="H18" s="36">
        <f t="shared" si="1"/>
        <v>70000</v>
      </c>
      <c r="I18" s="21">
        <f t="shared" si="1"/>
        <v>0</v>
      </c>
      <c r="J18" s="36">
        <f t="shared" si="1"/>
        <v>70000</v>
      </c>
      <c r="K18" s="9"/>
      <c r="L18" s="37"/>
      <c r="N18" s="24"/>
    </row>
    <row r="19" spans="1:14" ht="15" customHeight="1" x14ac:dyDescent="0.3">
      <c r="A19" s="68" t="s">
        <v>18</v>
      </c>
      <c r="B19" s="68"/>
      <c r="C19" s="68"/>
      <c r="D19" s="68"/>
      <c r="E19" s="68"/>
      <c r="F19" s="68"/>
      <c r="G19" s="68"/>
      <c r="H19" s="68"/>
      <c r="I19" s="68"/>
      <c r="J19" s="40">
        <f>-J18*0.1</f>
        <v>-7000</v>
      </c>
    </row>
    <row r="20" spans="1:14" ht="15.75" customHeight="1" x14ac:dyDescent="0.3">
      <c r="A20" s="64" t="s">
        <v>19</v>
      </c>
      <c r="B20" s="64"/>
      <c r="C20" s="64"/>
      <c r="D20" s="64"/>
      <c r="E20" s="64"/>
      <c r="F20" s="64"/>
      <c r="G20" s="64"/>
      <c r="H20" s="64"/>
      <c r="I20" s="64"/>
      <c r="J20" s="51">
        <f>SUM(J18:J19)</f>
        <v>63000</v>
      </c>
      <c r="L20" s="24"/>
    </row>
    <row r="21" spans="1:14" ht="15.75" customHeight="1" x14ac:dyDescent="0.3">
      <c r="A21" s="68" t="s">
        <v>34</v>
      </c>
      <c r="B21" s="68"/>
      <c r="C21" s="68"/>
      <c r="D21" s="68"/>
      <c r="E21" s="68"/>
      <c r="F21" s="68"/>
      <c r="G21" s="68"/>
      <c r="H21" s="68"/>
      <c r="I21" s="68"/>
      <c r="J21" s="51">
        <v>99000</v>
      </c>
      <c r="L21" s="24"/>
      <c r="M21" s="24"/>
    </row>
    <row r="22" spans="1:14" ht="18.75" x14ac:dyDescent="0.3">
      <c r="A22" s="68" t="s">
        <v>277</v>
      </c>
      <c r="B22" s="68"/>
      <c r="C22" s="68"/>
      <c r="D22" s="68"/>
      <c r="E22" s="68"/>
      <c r="F22" s="68"/>
      <c r="G22" s="68"/>
      <c r="H22" s="68"/>
      <c r="I22" s="68"/>
      <c r="J22" s="18">
        <f>SUM(J20:J21)</f>
        <v>162000</v>
      </c>
    </row>
    <row r="23" spans="1:14" ht="4.5" customHeight="1" x14ac:dyDescent="0.25"/>
    <row r="24" spans="1:14" ht="3" customHeight="1" x14ac:dyDescent="0.25"/>
    <row r="25" spans="1:14" ht="18.75" x14ac:dyDescent="0.25">
      <c r="A25" s="1">
        <v>5</v>
      </c>
      <c r="B25" s="3" t="s">
        <v>241</v>
      </c>
      <c r="C25" s="10">
        <v>5</v>
      </c>
      <c r="D25" s="45" t="s">
        <v>242</v>
      </c>
      <c r="E25" s="13">
        <v>35000</v>
      </c>
      <c r="F25" s="90" t="s">
        <v>243</v>
      </c>
      <c r="G25" s="91"/>
      <c r="H25" s="91"/>
      <c r="I25" s="91"/>
      <c r="J25" s="91"/>
      <c r="K25" s="91"/>
      <c r="L25" s="92"/>
    </row>
    <row r="26" spans="1:14" x14ac:dyDescent="0.25">
      <c r="A26" s="70" t="s">
        <v>244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</row>
    <row r="27" spans="1:14" x14ac:dyDescent="0.25">
      <c r="A27" s="72" t="s">
        <v>248</v>
      </c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</row>
    <row r="28" spans="1:14" x14ac:dyDescent="0.25">
      <c r="A28" s="89" t="s">
        <v>250</v>
      </c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</row>
    <row r="30" spans="1:14" x14ac:dyDescent="0.25">
      <c r="J30" s="24"/>
    </row>
  </sheetData>
  <mergeCells count="16">
    <mergeCell ref="F25:L25"/>
    <mergeCell ref="A26:L26"/>
    <mergeCell ref="A27:L27"/>
    <mergeCell ref="A28:L28"/>
    <mergeCell ref="K11:L11"/>
    <mergeCell ref="A18:D18"/>
    <mergeCell ref="A19:I19"/>
    <mergeCell ref="A20:I20"/>
    <mergeCell ref="A21:I21"/>
    <mergeCell ref="A22:I22"/>
    <mergeCell ref="A4:L4"/>
    <mergeCell ref="C6:I6"/>
    <mergeCell ref="J6:K6"/>
    <mergeCell ref="F7:L7"/>
    <mergeCell ref="A9:L9"/>
    <mergeCell ref="A10:L1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1"/>
  <sheetViews>
    <sheetView zoomScaleNormal="100" workbookViewId="0">
      <selection activeCell="O18" sqref="O18"/>
    </sheetView>
  </sheetViews>
  <sheetFormatPr baseColWidth="10" defaultRowHeight="15" x14ac:dyDescent="0.25"/>
  <cols>
    <col min="1" max="1" width="3" customWidth="1"/>
    <col min="2" max="2" width="24.57031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4.5703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59" t="s">
        <v>50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</row>
    <row r="5" spans="1:12" ht="10.5" customHeight="1" x14ac:dyDescent="0.3">
      <c r="E5" s="5"/>
      <c r="I5" s="5"/>
    </row>
    <row r="6" spans="1:12" ht="27" customHeight="1" x14ac:dyDescent="0.4">
      <c r="C6" s="60" t="s">
        <v>21</v>
      </c>
      <c r="D6" s="60"/>
      <c r="E6" s="60"/>
      <c r="F6" s="60"/>
      <c r="G6" s="60"/>
      <c r="H6" s="60"/>
      <c r="I6" s="60"/>
      <c r="J6" s="61" t="s">
        <v>22</v>
      </c>
      <c r="K6" s="61"/>
      <c r="L6" s="26"/>
    </row>
    <row r="7" spans="1:12" ht="18.75" x14ac:dyDescent="0.3">
      <c r="D7" s="26" t="s">
        <v>23</v>
      </c>
      <c r="E7" s="26"/>
      <c r="F7" s="62" t="s">
        <v>24</v>
      </c>
      <c r="G7" s="62"/>
      <c r="H7" s="62"/>
      <c r="I7" s="62"/>
      <c r="J7" s="62"/>
      <c r="K7" s="62"/>
      <c r="L7" s="62"/>
    </row>
    <row r="8" spans="1:12" ht="9" customHeight="1" x14ac:dyDescent="0.3">
      <c r="A8" s="4"/>
      <c r="D8" s="26"/>
      <c r="E8" s="26"/>
      <c r="F8" s="26"/>
      <c r="G8" s="26"/>
      <c r="H8" s="26"/>
      <c r="I8" s="26"/>
      <c r="J8" s="26"/>
      <c r="K8" s="27"/>
      <c r="L8" s="27"/>
    </row>
    <row r="9" spans="1:12" ht="18.75" customHeight="1" x14ac:dyDescent="0.3">
      <c r="A9" s="61" t="s">
        <v>25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</row>
    <row r="10" spans="1:12" ht="18.75" customHeight="1" x14ac:dyDescent="0.3">
      <c r="A10" s="61" t="s">
        <v>37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</row>
    <row r="11" spans="1:12" ht="6.75" customHeight="1" x14ac:dyDescent="0.3">
      <c r="K11" s="58"/>
      <c r="L11" s="58"/>
    </row>
    <row r="12" spans="1:12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2" ht="20.25" customHeight="1" x14ac:dyDescent="0.25">
      <c r="A13" s="1">
        <v>1</v>
      </c>
      <c r="B13" s="15" t="s">
        <v>35</v>
      </c>
      <c r="C13" s="10">
        <v>1</v>
      </c>
      <c r="D13" s="25" t="s">
        <v>36</v>
      </c>
      <c r="E13" s="13">
        <v>35000</v>
      </c>
      <c r="F13" s="13">
        <v>429000</v>
      </c>
      <c r="G13" s="13">
        <v>98000</v>
      </c>
      <c r="H13" s="13"/>
      <c r="I13" s="13"/>
      <c r="J13" s="13">
        <f>H13+I13</f>
        <v>0</v>
      </c>
      <c r="K13" s="9"/>
      <c r="L13" s="34"/>
    </row>
    <row r="14" spans="1:12" ht="20.25" customHeight="1" x14ac:dyDescent="0.25">
      <c r="A14" s="1">
        <v>2</v>
      </c>
      <c r="B14" s="3" t="s">
        <v>57</v>
      </c>
      <c r="C14" s="10">
        <v>2</v>
      </c>
      <c r="D14" s="25" t="s">
        <v>41</v>
      </c>
      <c r="E14" s="13">
        <v>35000</v>
      </c>
      <c r="F14" s="13">
        <v>227500</v>
      </c>
      <c r="G14" s="13">
        <v>87500</v>
      </c>
      <c r="H14" s="13">
        <v>35000</v>
      </c>
      <c r="I14" s="8">
        <v>140000</v>
      </c>
      <c r="J14" s="13">
        <f>H14+I14</f>
        <v>175000</v>
      </c>
      <c r="K14" s="9" t="s">
        <v>52</v>
      </c>
      <c r="L14" s="38" t="s">
        <v>56</v>
      </c>
    </row>
    <row r="15" spans="1:12" ht="20.25" customHeight="1" x14ac:dyDescent="0.25">
      <c r="A15" s="1">
        <v>3</v>
      </c>
      <c r="B15" s="3" t="s">
        <v>29</v>
      </c>
      <c r="C15" s="10">
        <v>3</v>
      </c>
      <c r="D15" s="25" t="s">
        <v>30</v>
      </c>
      <c r="E15" s="13">
        <v>35000</v>
      </c>
      <c r="F15" s="13">
        <v>522500</v>
      </c>
      <c r="G15" s="8">
        <v>122500</v>
      </c>
      <c r="H15" s="13"/>
      <c r="I15" s="8"/>
      <c r="J15" s="13">
        <f>H15+I15</f>
        <v>0</v>
      </c>
      <c r="K15" s="9"/>
      <c r="L15" s="35"/>
    </row>
    <row r="16" spans="1:12" ht="20.25" customHeight="1" x14ac:dyDescent="0.25">
      <c r="A16" s="1">
        <v>4</v>
      </c>
      <c r="B16" s="3" t="s">
        <v>27</v>
      </c>
      <c r="C16" s="10">
        <v>4</v>
      </c>
      <c r="D16" s="25" t="s">
        <v>28</v>
      </c>
      <c r="E16" s="13">
        <v>35000</v>
      </c>
      <c r="F16" s="13">
        <v>542500</v>
      </c>
      <c r="G16" s="13">
        <v>87500</v>
      </c>
      <c r="H16" s="13"/>
      <c r="I16" s="13"/>
      <c r="J16" s="13">
        <f>H16+I16</f>
        <v>0</v>
      </c>
      <c r="K16" s="9"/>
      <c r="L16" s="34"/>
    </row>
    <row r="17" spans="1:12" ht="20.25" customHeight="1" x14ac:dyDescent="0.25">
      <c r="A17" s="1">
        <v>5</v>
      </c>
      <c r="B17" s="3" t="s">
        <v>31</v>
      </c>
      <c r="C17" s="10">
        <v>5</v>
      </c>
      <c r="D17" s="25" t="s">
        <v>26</v>
      </c>
      <c r="E17" s="13">
        <v>35000</v>
      </c>
      <c r="F17" s="13">
        <v>3500</v>
      </c>
      <c r="G17" s="13">
        <v>3500</v>
      </c>
      <c r="H17" s="13"/>
      <c r="I17" s="13"/>
      <c r="J17" s="13">
        <f>H17+I17</f>
        <v>0</v>
      </c>
      <c r="K17" s="9"/>
      <c r="L17" s="38"/>
    </row>
    <row r="18" spans="1:12" ht="24.75" customHeight="1" x14ac:dyDescent="0.25">
      <c r="A18" s="69" t="s">
        <v>20</v>
      </c>
      <c r="B18" s="69"/>
      <c r="C18" s="69"/>
      <c r="D18" s="69"/>
      <c r="E18" s="20">
        <f t="shared" ref="E18:J18" si="0">SUM(E13:E17)</f>
        <v>175000</v>
      </c>
      <c r="F18" s="21">
        <f t="shared" si="0"/>
        <v>1725000</v>
      </c>
      <c r="G18" s="21">
        <f t="shared" si="0"/>
        <v>399000</v>
      </c>
      <c r="H18" s="20">
        <f t="shared" si="0"/>
        <v>35000</v>
      </c>
      <c r="I18" s="21">
        <f t="shared" si="0"/>
        <v>140000</v>
      </c>
      <c r="J18" s="20">
        <f t="shared" si="0"/>
        <v>175000</v>
      </c>
      <c r="K18" s="9" t="s">
        <v>60</v>
      </c>
      <c r="L18" s="37" t="s">
        <v>33</v>
      </c>
    </row>
    <row r="19" spans="1:12" ht="17.25" customHeight="1" x14ac:dyDescent="0.3">
      <c r="A19" s="68" t="s">
        <v>18</v>
      </c>
      <c r="B19" s="68"/>
      <c r="C19" s="68"/>
      <c r="D19" s="68"/>
      <c r="E19" s="68"/>
      <c r="F19" s="68"/>
      <c r="G19" s="68"/>
      <c r="H19" s="68"/>
      <c r="I19" s="68"/>
      <c r="J19" s="13">
        <f>-J18*0.1</f>
        <v>-17500</v>
      </c>
    </row>
    <row r="20" spans="1:12" ht="18.75" x14ac:dyDescent="0.3">
      <c r="A20" s="64" t="s">
        <v>19</v>
      </c>
      <c r="B20" s="64"/>
      <c r="C20" s="64"/>
      <c r="D20" s="64"/>
      <c r="E20" s="64"/>
      <c r="F20" s="64"/>
      <c r="G20" s="64"/>
      <c r="H20" s="64"/>
      <c r="I20" s="64"/>
      <c r="J20" s="22">
        <f>J18+J19</f>
        <v>157500</v>
      </c>
    </row>
    <row r="21" spans="1:12" ht="18.75" x14ac:dyDescent="0.3">
      <c r="A21" s="64" t="s">
        <v>34</v>
      </c>
      <c r="B21" s="64"/>
      <c r="C21" s="64"/>
      <c r="D21" s="64"/>
      <c r="E21" s="64"/>
      <c r="F21" s="64"/>
      <c r="G21" s="64"/>
      <c r="H21" s="64"/>
      <c r="I21" s="64"/>
      <c r="J21" s="22">
        <v>144000</v>
      </c>
    </row>
    <row r="22" spans="1:12" ht="18.75" x14ac:dyDescent="0.3">
      <c r="A22" s="68" t="s">
        <v>51</v>
      </c>
      <c r="B22" s="68"/>
      <c r="C22" s="68"/>
      <c r="D22" s="68"/>
      <c r="E22" s="68"/>
      <c r="F22" s="68"/>
      <c r="G22" s="68"/>
      <c r="H22" s="68"/>
      <c r="I22" s="68"/>
      <c r="J22" s="23">
        <f>J20+J21</f>
        <v>301500</v>
      </c>
    </row>
    <row r="23" spans="1:12" ht="18.75" x14ac:dyDescent="0.3">
      <c r="A23" s="65" t="s">
        <v>53</v>
      </c>
      <c r="B23" s="65"/>
      <c r="C23" s="65"/>
      <c r="D23" s="65"/>
      <c r="E23" s="65"/>
      <c r="F23" s="65"/>
      <c r="G23" s="65"/>
      <c r="H23" s="65"/>
      <c r="I23" s="66"/>
      <c r="J23" s="23">
        <v>-227500</v>
      </c>
      <c r="L23" s="24"/>
    </row>
    <row r="24" spans="1:12" ht="18.75" x14ac:dyDescent="0.3">
      <c r="A24" s="67" t="s">
        <v>54</v>
      </c>
      <c r="B24" s="67"/>
      <c r="C24" s="67"/>
      <c r="D24" s="67"/>
      <c r="E24" s="67"/>
      <c r="F24" s="67"/>
      <c r="G24" s="67"/>
      <c r="H24" s="67"/>
      <c r="I24" s="67"/>
      <c r="J24" s="23">
        <f>J22+J23</f>
        <v>74000</v>
      </c>
      <c r="L24" s="24"/>
    </row>
    <row r="25" spans="1:12" ht="18.75" x14ac:dyDescent="0.3">
      <c r="A25" s="63" t="s">
        <v>58</v>
      </c>
      <c r="B25" s="63"/>
      <c r="C25" s="63"/>
      <c r="D25" s="63"/>
      <c r="E25" s="63"/>
      <c r="F25" s="63"/>
      <c r="G25" s="63"/>
      <c r="H25" s="63"/>
      <c r="I25" s="63"/>
      <c r="J25" s="23">
        <v>168300</v>
      </c>
      <c r="L25" s="24"/>
    </row>
    <row r="26" spans="1:12" ht="18.75" x14ac:dyDescent="0.3">
      <c r="A26" s="64" t="s">
        <v>59</v>
      </c>
      <c r="B26" s="64"/>
      <c r="C26" s="64"/>
      <c r="D26" s="64"/>
      <c r="E26" s="64"/>
      <c r="F26" s="64"/>
      <c r="G26" s="64"/>
      <c r="H26" s="64"/>
      <c r="I26" s="64"/>
      <c r="J26" s="39">
        <f>J24-J25</f>
        <v>-94300</v>
      </c>
      <c r="L26" s="24"/>
    </row>
    <row r="27" spans="1:12" x14ac:dyDescent="0.25">
      <c r="E27" s="24"/>
      <c r="F27" s="24"/>
    </row>
    <row r="28" spans="1:12" x14ac:dyDescent="0.25">
      <c r="E28" s="24"/>
      <c r="F28" s="24"/>
      <c r="H28" s="24"/>
    </row>
    <row r="29" spans="1:12" x14ac:dyDescent="0.25">
      <c r="F29" s="24"/>
      <c r="H29" s="24"/>
    </row>
    <row r="31" spans="1:12" x14ac:dyDescent="0.25">
      <c r="G31" s="24"/>
    </row>
  </sheetData>
  <mergeCells count="16">
    <mergeCell ref="A21:I21"/>
    <mergeCell ref="A10:L10"/>
    <mergeCell ref="K11:L11"/>
    <mergeCell ref="A18:D18"/>
    <mergeCell ref="A19:I19"/>
    <mergeCell ref="A20:I20"/>
    <mergeCell ref="A4:L4"/>
    <mergeCell ref="C6:I6"/>
    <mergeCell ref="J6:K6"/>
    <mergeCell ref="F7:L7"/>
    <mergeCell ref="A9:L9"/>
    <mergeCell ref="A25:I25"/>
    <mergeCell ref="A26:I26"/>
    <mergeCell ref="A23:I23"/>
    <mergeCell ref="A24:I24"/>
    <mergeCell ref="A22:I22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2"/>
  <sheetViews>
    <sheetView topLeftCell="A2" zoomScaleNormal="100" workbookViewId="0">
      <selection activeCell="A18" sqref="A18:D18"/>
    </sheetView>
  </sheetViews>
  <sheetFormatPr baseColWidth="10" defaultRowHeight="15" x14ac:dyDescent="0.25"/>
  <cols>
    <col min="1" max="1" width="3" customWidth="1"/>
    <col min="2" max="2" width="24.57031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4.5703125" customWidth="1"/>
  </cols>
  <sheetData>
    <row r="1" spans="1:13" x14ac:dyDescent="0.25">
      <c r="A1" s="4" t="s">
        <v>11</v>
      </c>
    </row>
    <row r="2" spans="1:13" x14ac:dyDescent="0.25">
      <c r="A2" s="4" t="s">
        <v>12</v>
      </c>
    </row>
    <row r="3" spans="1:13" x14ac:dyDescent="0.25">
      <c r="A3" s="4" t="s">
        <v>13</v>
      </c>
    </row>
    <row r="4" spans="1:13" ht="23.25" x14ac:dyDescent="0.25">
      <c r="A4" s="59" t="s">
        <v>55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</row>
    <row r="5" spans="1:13" ht="10.5" customHeight="1" x14ac:dyDescent="0.3">
      <c r="E5" s="5"/>
      <c r="I5" s="5"/>
    </row>
    <row r="6" spans="1:13" ht="27" customHeight="1" x14ac:dyDescent="0.4">
      <c r="C6" s="60" t="s">
        <v>21</v>
      </c>
      <c r="D6" s="60"/>
      <c r="E6" s="60"/>
      <c r="F6" s="60"/>
      <c r="G6" s="60"/>
      <c r="H6" s="60"/>
      <c r="I6" s="60"/>
      <c r="J6" s="61" t="s">
        <v>22</v>
      </c>
      <c r="K6" s="61"/>
      <c r="L6" s="26"/>
    </row>
    <row r="7" spans="1:13" ht="18.75" x14ac:dyDescent="0.3">
      <c r="D7" s="26" t="s">
        <v>23</v>
      </c>
      <c r="E7" s="26"/>
      <c r="F7" s="62" t="s">
        <v>24</v>
      </c>
      <c r="G7" s="62"/>
      <c r="H7" s="62"/>
      <c r="I7" s="62"/>
      <c r="J7" s="62"/>
      <c r="K7" s="62"/>
      <c r="L7" s="62"/>
    </row>
    <row r="8" spans="1:13" ht="9" customHeight="1" x14ac:dyDescent="0.3">
      <c r="A8" s="4"/>
      <c r="D8" s="26"/>
      <c r="E8" s="26"/>
      <c r="F8" s="26"/>
      <c r="G8" s="26"/>
      <c r="H8" s="26"/>
      <c r="I8" s="26"/>
      <c r="J8" s="26"/>
      <c r="K8" s="27"/>
      <c r="L8" s="27"/>
    </row>
    <row r="9" spans="1:13" ht="18.75" customHeight="1" x14ac:dyDescent="0.3">
      <c r="A9" s="61" t="s">
        <v>25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</row>
    <row r="10" spans="1:13" ht="18.75" customHeight="1" x14ac:dyDescent="0.3">
      <c r="A10" s="61" t="s">
        <v>37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</row>
    <row r="11" spans="1:13" ht="6.75" customHeight="1" x14ac:dyDescent="0.3">
      <c r="K11" s="58"/>
      <c r="L11" s="58"/>
    </row>
    <row r="12" spans="1:13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3" ht="20.25" customHeight="1" x14ac:dyDescent="0.25">
      <c r="A13" s="1">
        <v>1</v>
      </c>
      <c r="B13" s="15" t="s">
        <v>35</v>
      </c>
      <c r="C13" s="10">
        <v>1</v>
      </c>
      <c r="D13" s="25" t="s">
        <v>36</v>
      </c>
      <c r="E13" s="13">
        <v>35000</v>
      </c>
      <c r="F13" s="13">
        <v>467500</v>
      </c>
      <c r="G13" s="8">
        <v>101500</v>
      </c>
      <c r="H13" s="13">
        <v>35000</v>
      </c>
      <c r="I13" s="13">
        <v>5000</v>
      </c>
      <c r="J13" s="13">
        <f>H13+I13</f>
        <v>40000</v>
      </c>
      <c r="K13" s="9" t="s">
        <v>66</v>
      </c>
      <c r="L13" s="19" t="s">
        <v>67</v>
      </c>
      <c r="M13" s="24"/>
    </row>
    <row r="14" spans="1:13" ht="20.25" customHeight="1" x14ac:dyDescent="0.25">
      <c r="A14" s="1">
        <v>2</v>
      </c>
      <c r="B14" s="3" t="s">
        <v>38</v>
      </c>
      <c r="C14" s="10">
        <v>2</v>
      </c>
      <c r="D14" s="25" t="s">
        <v>41</v>
      </c>
      <c r="E14" s="13">
        <v>35000</v>
      </c>
      <c r="F14" s="13"/>
      <c r="G14" s="13"/>
      <c r="H14" s="13">
        <v>35000</v>
      </c>
      <c r="I14" s="8"/>
      <c r="J14" s="13">
        <f>H14+I14</f>
        <v>35000</v>
      </c>
      <c r="K14" s="9" t="s">
        <v>65</v>
      </c>
      <c r="L14" s="38" t="s">
        <v>49</v>
      </c>
    </row>
    <row r="15" spans="1:13" ht="20.25" customHeight="1" x14ac:dyDescent="0.25">
      <c r="A15" s="1">
        <v>3</v>
      </c>
      <c r="B15" s="3" t="s">
        <v>29</v>
      </c>
      <c r="C15" s="10">
        <v>3</v>
      </c>
      <c r="D15" s="25" t="s">
        <v>30</v>
      </c>
      <c r="E15" s="13">
        <v>35000</v>
      </c>
      <c r="F15" s="13">
        <v>561000</v>
      </c>
      <c r="G15" s="8">
        <v>126000</v>
      </c>
      <c r="H15" s="13"/>
      <c r="I15" s="8"/>
      <c r="J15" s="13">
        <f t="shared" ref="J15:J17" si="0">H15+I15</f>
        <v>0</v>
      </c>
      <c r="K15" s="9"/>
      <c r="L15" s="35"/>
      <c r="M15" s="24"/>
    </row>
    <row r="16" spans="1:13" ht="20.25" customHeight="1" x14ac:dyDescent="0.25">
      <c r="A16" s="1">
        <v>4</v>
      </c>
      <c r="B16" s="3" t="s">
        <v>27</v>
      </c>
      <c r="C16" s="10">
        <v>4</v>
      </c>
      <c r="D16" s="25" t="s">
        <v>28</v>
      </c>
      <c r="E16" s="13">
        <v>35000</v>
      </c>
      <c r="F16" s="13">
        <v>581000</v>
      </c>
      <c r="G16" s="13">
        <v>91000</v>
      </c>
      <c r="H16" s="13"/>
      <c r="I16" s="13"/>
      <c r="J16" s="13">
        <f t="shared" si="0"/>
        <v>0</v>
      </c>
      <c r="K16" s="9"/>
      <c r="L16" s="34"/>
      <c r="M16" s="24"/>
    </row>
    <row r="17" spans="1:13" ht="20.25" customHeight="1" x14ac:dyDescent="0.25">
      <c r="A17" s="1">
        <v>5</v>
      </c>
      <c r="B17" s="3" t="s">
        <v>31</v>
      </c>
      <c r="C17" s="10">
        <v>5</v>
      </c>
      <c r="D17" s="25" t="s">
        <v>26</v>
      </c>
      <c r="E17" s="13">
        <v>35000</v>
      </c>
      <c r="F17" s="13">
        <v>42000</v>
      </c>
      <c r="G17" s="13">
        <v>7000</v>
      </c>
      <c r="H17" s="13"/>
      <c r="I17" s="13">
        <v>35000</v>
      </c>
      <c r="J17" s="13">
        <f t="shared" si="0"/>
        <v>35000</v>
      </c>
      <c r="K17" s="9"/>
      <c r="L17" s="38" t="s">
        <v>63</v>
      </c>
      <c r="M17" s="24"/>
    </row>
    <row r="18" spans="1:13" ht="24.75" customHeight="1" x14ac:dyDescent="0.25">
      <c r="A18" s="69" t="s">
        <v>20</v>
      </c>
      <c r="B18" s="69"/>
      <c r="C18" s="69"/>
      <c r="D18" s="69"/>
      <c r="E18" s="20">
        <f t="shared" ref="E18:G18" si="1">SUM(E13:E17)</f>
        <v>175000</v>
      </c>
      <c r="F18" s="21">
        <f t="shared" si="1"/>
        <v>1651500</v>
      </c>
      <c r="G18" s="21">
        <f t="shared" si="1"/>
        <v>325500</v>
      </c>
      <c r="H18" s="20">
        <f>SUM(H13:H17)</f>
        <v>70000</v>
      </c>
      <c r="I18" s="20">
        <f t="shared" ref="I18:J18" si="2">SUM(I13:I17)</f>
        <v>40000</v>
      </c>
      <c r="J18" s="36">
        <f t="shared" si="2"/>
        <v>110000</v>
      </c>
      <c r="K18" s="9" t="s">
        <v>68</v>
      </c>
      <c r="L18" s="37" t="s">
        <v>33</v>
      </c>
    </row>
    <row r="19" spans="1:13" ht="17.25" customHeight="1" x14ac:dyDescent="0.3">
      <c r="A19" s="68" t="s">
        <v>18</v>
      </c>
      <c r="B19" s="68"/>
      <c r="C19" s="68"/>
      <c r="D19" s="68"/>
      <c r="E19" s="68"/>
      <c r="F19" s="68"/>
      <c r="G19" s="68"/>
      <c r="H19" s="68"/>
      <c r="I19" s="68"/>
      <c r="J19" s="40">
        <f>-J18*0.1</f>
        <v>-11000</v>
      </c>
    </row>
    <row r="20" spans="1:13" ht="18.75" x14ac:dyDescent="0.3">
      <c r="A20" s="64" t="s">
        <v>19</v>
      </c>
      <c r="B20" s="64"/>
      <c r="C20" s="64"/>
      <c r="D20" s="64"/>
      <c r="E20" s="64"/>
      <c r="F20" s="64"/>
      <c r="G20" s="64"/>
      <c r="H20" s="64"/>
      <c r="I20" s="64"/>
      <c r="J20" s="22">
        <f>J18+J19</f>
        <v>99000</v>
      </c>
    </row>
    <row r="21" spans="1:13" ht="18.75" x14ac:dyDescent="0.3">
      <c r="A21" s="64" t="s">
        <v>34</v>
      </c>
      <c r="B21" s="64"/>
      <c r="C21" s="64"/>
      <c r="D21" s="64"/>
      <c r="E21" s="64"/>
      <c r="F21" s="64"/>
      <c r="G21" s="64"/>
      <c r="H21" s="64"/>
      <c r="I21" s="64"/>
      <c r="J21" s="22">
        <v>90000</v>
      </c>
    </row>
    <row r="22" spans="1:13" ht="18.75" x14ac:dyDescent="0.3">
      <c r="A22" s="68" t="s">
        <v>61</v>
      </c>
      <c r="B22" s="68"/>
      <c r="C22" s="68"/>
      <c r="D22" s="68"/>
      <c r="E22" s="68"/>
      <c r="F22" s="68"/>
      <c r="G22" s="68"/>
      <c r="H22" s="68"/>
      <c r="I22" s="68"/>
      <c r="J22" s="23">
        <f>SUM(J20:J21)</f>
        <v>189000</v>
      </c>
    </row>
    <row r="23" spans="1:13" ht="18.75" x14ac:dyDescent="0.3">
      <c r="A23" s="65" t="s">
        <v>69</v>
      </c>
      <c r="B23" s="65"/>
      <c r="C23" s="65"/>
      <c r="D23" s="65"/>
      <c r="E23" s="65"/>
      <c r="F23" s="65"/>
      <c r="G23" s="65"/>
      <c r="H23" s="65"/>
      <c r="I23" s="66"/>
      <c r="J23" s="23">
        <v>-94300</v>
      </c>
    </row>
    <row r="24" spans="1:13" ht="18.75" x14ac:dyDescent="0.3">
      <c r="A24" s="67" t="s">
        <v>62</v>
      </c>
      <c r="B24" s="67"/>
      <c r="C24" s="67"/>
      <c r="D24" s="67"/>
      <c r="E24" s="67"/>
      <c r="F24" s="67"/>
      <c r="G24" s="67"/>
      <c r="H24" s="67"/>
      <c r="I24" s="67"/>
      <c r="J24" s="23">
        <f>SUM(J22:J23)</f>
        <v>94700</v>
      </c>
    </row>
    <row r="25" spans="1:13" x14ac:dyDescent="0.25">
      <c r="E25" s="24"/>
      <c r="L25" s="24"/>
    </row>
    <row r="26" spans="1:13" ht="15.75" x14ac:dyDescent="0.25">
      <c r="B26" s="3" t="s">
        <v>42</v>
      </c>
      <c r="C26" s="10">
        <v>2</v>
      </c>
      <c r="D26" s="7" t="s">
        <v>40</v>
      </c>
      <c r="F26" s="24"/>
      <c r="G26" s="24"/>
      <c r="J26" s="24"/>
    </row>
    <row r="27" spans="1:13" x14ac:dyDescent="0.25">
      <c r="F27" s="24"/>
      <c r="G27" s="24"/>
      <c r="H27" s="24"/>
      <c r="J27" s="24"/>
      <c r="L27" s="24"/>
    </row>
    <row r="28" spans="1:13" ht="15.75" x14ac:dyDescent="0.25">
      <c r="A28" s="1">
        <v>5</v>
      </c>
      <c r="B28" s="3" t="s">
        <v>31</v>
      </c>
      <c r="C28" s="10">
        <v>5</v>
      </c>
      <c r="D28" s="25" t="s">
        <v>26</v>
      </c>
      <c r="E28" s="13">
        <v>35000</v>
      </c>
      <c r="F28" s="13">
        <v>42000</v>
      </c>
      <c r="G28" s="13">
        <v>7000</v>
      </c>
      <c r="H28" s="13"/>
      <c r="I28" s="13">
        <v>35000</v>
      </c>
      <c r="J28" s="13"/>
      <c r="K28" s="9"/>
      <c r="L28" s="38" t="s">
        <v>63</v>
      </c>
    </row>
    <row r="29" spans="1:13" x14ac:dyDescent="0.25">
      <c r="A29" s="70" t="s">
        <v>64</v>
      </c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</row>
    <row r="30" spans="1:13" x14ac:dyDescent="0.25">
      <c r="F30" s="24"/>
      <c r="H30" s="24"/>
    </row>
    <row r="32" spans="1:13" x14ac:dyDescent="0.25">
      <c r="G32" s="24"/>
    </row>
  </sheetData>
  <mergeCells count="15">
    <mergeCell ref="A10:L10"/>
    <mergeCell ref="A4:L4"/>
    <mergeCell ref="C6:I6"/>
    <mergeCell ref="J6:K6"/>
    <mergeCell ref="F7:L7"/>
    <mergeCell ref="A9:L9"/>
    <mergeCell ref="A29:L29"/>
    <mergeCell ref="A23:I23"/>
    <mergeCell ref="A24:I24"/>
    <mergeCell ref="K11:L11"/>
    <mergeCell ref="A18:D18"/>
    <mergeCell ref="A19:I19"/>
    <mergeCell ref="A20:I20"/>
    <mergeCell ref="A21:I21"/>
    <mergeCell ref="A22:I22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1"/>
  <sheetViews>
    <sheetView topLeftCell="A3" zoomScaleNormal="100" workbookViewId="0">
      <selection activeCell="J25" sqref="J25"/>
    </sheetView>
  </sheetViews>
  <sheetFormatPr baseColWidth="10" defaultRowHeight="15" x14ac:dyDescent="0.25"/>
  <cols>
    <col min="1" max="1" width="3" customWidth="1"/>
    <col min="2" max="2" width="24.57031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9.140625" customWidth="1"/>
    <col min="12" max="12" width="12.7109375" customWidth="1"/>
  </cols>
  <sheetData>
    <row r="1" spans="1:13" x14ac:dyDescent="0.25">
      <c r="A1" s="4" t="s">
        <v>11</v>
      </c>
    </row>
    <row r="2" spans="1:13" x14ac:dyDescent="0.25">
      <c r="A2" s="4" t="s">
        <v>12</v>
      </c>
    </row>
    <row r="3" spans="1:13" x14ac:dyDescent="0.25">
      <c r="A3" s="4" t="s">
        <v>13</v>
      </c>
    </row>
    <row r="4" spans="1:13" ht="23.25" x14ac:dyDescent="0.25">
      <c r="A4" s="59" t="s">
        <v>85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</row>
    <row r="5" spans="1:13" ht="10.5" customHeight="1" x14ac:dyDescent="0.3">
      <c r="E5" s="5"/>
      <c r="I5" s="5"/>
    </row>
    <row r="6" spans="1:13" ht="27" customHeight="1" x14ac:dyDescent="0.4">
      <c r="C6" s="60" t="s">
        <v>21</v>
      </c>
      <c r="D6" s="60"/>
      <c r="E6" s="60"/>
      <c r="F6" s="60"/>
      <c r="G6" s="60"/>
      <c r="H6" s="60"/>
      <c r="I6" s="60"/>
      <c r="J6" s="61" t="s">
        <v>22</v>
      </c>
      <c r="K6" s="61"/>
      <c r="L6" s="26"/>
    </row>
    <row r="7" spans="1:13" ht="18.75" x14ac:dyDescent="0.3">
      <c r="D7" s="26" t="s">
        <v>23</v>
      </c>
      <c r="E7" s="26"/>
      <c r="F7" s="62" t="s">
        <v>24</v>
      </c>
      <c r="G7" s="62"/>
      <c r="H7" s="62"/>
      <c r="I7" s="62"/>
      <c r="J7" s="62"/>
      <c r="K7" s="62"/>
      <c r="L7" s="62"/>
    </row>
    <row r="8" spans="1:13" ht="9" customHeight="1" x14ac:dyDescent="0.3">
      <c r="A8" s="4"/>
      <c r="D8" s="26"/>
      <c r="E8" s="26"/>
      <c r="F8" s="26"/>
      <c r="G8" s="26"/>
      <c r="H8" s="26"/>
      <c r="I8" s="26"/>
      <c r="J8" s="26"/>
      <c r="K8" s="27"/>
      <c r="L8" s="27"/>
    </row>
    <row r="9" spans="1:13" ht="18.75" customHeight="1" x14ac:dyDescent="0.3">
      <c r="A9" s="61" t="s">
        <v>25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</row>
    <row r="10" spans="1:13" ht="18.75" customHeight="1" x14ac:dyDescent="0.3">
      <c r="A10" s="61" t="s">
        <v>37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</row>
    <row r="11" spans="1:13" ht="6.75" customHeight="1" x14ac:dyDescent="0.3">
      <c r="K11" s="58"/>
      <c r="L11" s="58"/>
    </row>
    <row r="12" spans="1:13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3" ht="20.25" customHeight="1" x14ac:dyDescent="0.25">
      <c r="A13" s="1">
        <v>1</v>
      </c>
      <c r="B13" s="15" t="s">
        <v>35</v>
      </c>
      <c r="C13" s="10">
        <v>1</v>
      </c>
      <c r="D13" s="25" t="s">
        <v>36</v>
      </c>
      <c r="E13" s="13">
        <v>35000</v>
      </c>
      <c r="F13" s="13">
        <v>467500</v>
      </c>
      <c r="G13" s="8">
        <v>101500</v>
      </c>
      <c r="H13" s="13">
        <v>35000</v>
      </c>
      <c r="I13" s="13">
        <v>15000</v>
      </c>
      <c r="J13" s="13">
        <f t="shared" ref="J13:J16" si="0">H13+I13</f>
        <v>50000</v>
      </c>
      <c r="K13" s="9" t="s">
        <v>77</v>
      </c>
      <c r="L13" s="34" t="s">
        <v>32</v>
      </c>
      <c r="M13" s="24"/>
    </row>
    <row r="14" spans="1:13" ht="20.25" customHeight="1" x14ac:dyDescent="0.25">
      <c r="A14" s="1">
        <v>2</v>
      </c>
      <c r="B14" s="3" t="s">
        <v>38</v>
      </c>
      <c r="C14" s="10">
        <v>2</v>
      </c>
      <c r="D14" s="25" t="s">
        <v>41</v>
      </c>
      <c r="E14" s="13">
        <v>35000</v>
      </c>
      <c r="F14" s="13"/>
      <c r="G14" s="13"/>
      <c r="H14" s="13">
        <v>35000</v>
      </c>
      <c r="I14" s="8"/>
      <c r="J14" s="13">
        <f t="shared" si="0"/>
        <v>35000</v>
      </c>
      <c r="K14" s="9" t="s">
        <v>75</v>
      </c>
      <c r="L14" s="35" t="s">
        <v>43</v>
      </c>
    </row>
    <row r="15" spans="1:13" ht="20.25" customHeight="1" x14ac:dyDescent="0.25">
      <c r="A15" s="1">
        <v>3</v>
      </c>
      <c r="B15" s="3" t="s">
        <v>29</v>
      </c>
      <c r="C15" s="10">
        <v>3</v>
      </c>
      <c r="D15" s="25" t="s">
        <v>30</v>
      </c>
      <c r="E15" s="13">
        <v>35000</v>
      </c>
      <c r="F15" s="13">
        <v>561000</v>
      </c>
      <c r="G15" s="8">
        <v>126000</v>
      </c>
      <c r="H15" s="13">
        <v>35000</v>
      </c>
      <c r="I15" s="13">
        <v>35000</v>
      </c>
      <c r="J15" s="13">
        <f t="shared" si="0"/>
        <v>70000</v>
      </c>
      <c r="K15" s="9" t="s">
        <v>68</v>
      </c>
      <c r="L15" s="35" t="s">
        <v>78</v>
      </c>
      <c r="M15" s="24"/>
    </row>
    <row r="16" spans="1:13" ht="20.25" customHeight="1" x14ac:dyDescent="0.25">
      <c r="A16" s="1">
        <v>4</v>
      </c>
      <c r="B16" s="3" t="s">
        <v>27</v>
      </c>
      <c r="C16" s="10">
        <v>4</v>
      </c>
      <c r="D16" s="25" t="s">
        <v>28</v>
      </c>
      <c r="E16" s="13">
        <v>35000</v>
      </c>
      <c r="F16" s="13">
        <v>581000</v>
      </c>
      <c r="G16" s="13">
        <v>91000</v>
      </c>
      <c r="H16" s="13">
        <v>35000</v>
      </c>
      <c r="I16" s="13">
        <v>35000</v>
      </c>
      <c r="J16" s="13">
        <f t="shared" si="0"/>
        <v>70000</v>
      </c>
      <c r="K16" s="9" t="s">
        <v>79</v>
      </c>
      <c r="L16" s="35" t="s">
        <v>78</v>
      </c>
      <c r="M16" s="24"/>
    </row>
    <row r="17" spans="1:14" ht="20.25" customHeight="1" x14ac:dyDescent="0.25">
      <c r="A17" s="1">
        <v>5</v>
      </c>
      <c r="B17" s="3" t="s">
        <v>31</v>
      </c>
      <c r="C17" s="10">
        <v>5</v>
      </c>
      <c r="D17" s="25" t="s">
        <v>26</v>
      </c>
      <c r="E17" s="13">
        <v>35000</v>
      </c>
      <c r="F17" s="13">
        <v>42000</v>
      </c>
      <c r="G17" s="13">
        <v>7000</v>
      </c>
      <c r="H17" s="13">
        <v>35000</v>
      </c>
      <c r="I17" s="13">
        <v>35000</v>
      </c>
      <c r="J17" s="13">
        <f>H17+I17</f>
        <v>70000</v>
      </c>
      <c r="K17" s="41" t="s">
        <v>76</v>
      </c>
      <c r="L17" s="42" t="s">
        <v>72</v>
      </c>
      <c r="M17" s="24"/>
    </row>
    <row r="18" spans="1:14" ht="24.75" customHeight="1" x14ac:dyDescent="0.25">
      <c r="A18" s="69" t="s">
        <v>20</v>
      </c>
      <c r="B18" s="69"/>
      <c r="C18" s="69"/>
      <c r="D18" s="69"/>
      <c r="E18" s="20">
        <f t="shared" ref="E18:G18" si="1">SUM(E13:E17)</f>
        <v>175000</v>
      </c>
      <c r="F18" s="21">
        <f t="shared" si="1"/>
        <v>1651500</v>
      </c>
      <c r="G18" s="21">
        <f t="shared" si="1"/>
        <v>325500</v>
      </c>
      <c r="H18" s="20">
        <f>SUM(H13:H17)</f>
        <v>175000</v>
      </c>
      <c r="I18" s="21">
        <f t="shared" ref="I18:J18" si="2">SUM(I13:I17)</f>
        <v>120000</v>
      </c>
      <c r="J18" s="43">
        <f t="shared" si="2"/>
        <v>295000</v>
      </c>
      <c r="K18" s="9" t="s">
        <v>84</v>
      </c>
      <c r="L18" s="37" t="s">
        <v>33</v>
      </c>
      <c r="N18" s="24"/>
    </row>
    <row r="19" spans="1:14" ht="17.25" customHeight="1" x14ac:dyDescent="0.3">
      <c r="A19" s="68" t="s">
        <v>18</v>
      </c>
      <c r="B19" s="68"/>
      <c r="C19" s="68"/>
      <c r="D19" s="68"/>
      <c r="E19" s="68"/>
      <c r="F19" s="68"/>
      <c r="G19" s="68"/>
      <c r="H19" s="68"/>
      <c r="I19" s="68"/>
      <c r="J19" s="44">
        <f>-J18*0.1</f>
        <v>-29500</v>
      </c>
    </row>
    <row r="20" spans="1:14" ht="18.75" x14ac:dyDescent="0.3">
      <c r="A20" s="64" t="s">
        <v>19</v>
      </c>
      <c r="B20" s="64"/>
      <c r="C20" s="64"/>
      <c r="D20" s="64"/>
      <c r="E20" s="64"/>
      <c r="F20" s="64"/>
      <c r="G20" s="64"/>
      <c r="H20" s="64"/>
      <c r="I20" s="64"/>
      <c r="J20" s="22">
        <f>J18+J19</f>
        <v>265500</v>
      </c>
    </row>
    <row r="21" spans="1:14" ht="18.75" x14ac:dyDescent="0.3">
      <c r="A21" s="64" t="s">
        <v>34</v>
      </c>
      <c r="B21" s="64"/>
      <c r="C21" s="64"/>
      <c r="D21" s="64"/>
      <c r="E21" s="64"/>
      <c r="F21" s="64"/>
      <c r="G21" s="64"/>
      <c r="H21" s="64"/>
      <c r="I21" s="64"/>
      <c r="J21" s="22">
        <v>35000</v>
      </c>
    </row>
    <row r="22" spans="1:14" ht="18.75" x14ac:dyDescent="0.3">
      <c r="A22" s="71" t="s">
        <v>80</v>
      </c>
      <c r="B22" s="65"/>
      <c r="C22" s="65"/>
      <c r="D22" s="65"/>
      <c r="E22" s="65"/>
      <c r="F22" s="65"/>
      <c r="G22" s="65"/>
      <c r="H22" s="65"/>
      <c r="I22" s="66"/>
      <c r="J22" s="22">
        <v>-70000</v>
      </c>
    </row>
    <row r="23" spans="1:14" ht="18.75" x14ac:dyDescent="0.3">
      <c r="A23" s="71" t="s">
        <v>81</v>
      </c>
      <c r="B23" s="65"/>
      <c r="C23" s="65"/>
      <c r="D23" s="65"/>
      <c r="E23" s="65"/>
      <c r="F23" s="65"/>
      <c r="G23" s="65"/>
      <c r="H23" s="65"/>
      <c r="I23" s="66"/>
      <c r="J23" s="22">
        <v>-70000</v>
      </c>
    </row>
    <row r="24" spans="1:14" ht="18.75" x14ac:dyDescent="0.3">
      <c r="A24" s="68" t="s">
        <v>74</v>
      </c>
      <c r="B24" s="68"/>
      <c r="C24" s="68"/>
      <c r="D24" s="68"/>
      <c r="E24" s="68"/>
      <c r="F24" s="68"/>
      <c r="G24" s="68"/>
      <c r="H24" s="68"/>
      <c r="I24" s="68"/>
      <c r="J24" s="23">
        <f>SUM(J20:J23)</f>
        <v>160500</v>
      </c>
    </row>
    <row r="25" spans="1:14" ht="10.5" customHeight="1" x14ac:dyDescent="0.25">
      <c r="E25" s="24"/>
      <c r="L25" s="24"/>
    </row>
    <row r="26" spans="1:14" ht="15.75" x14ac:dyDescent="0.25">
      <c r="B26" s="3" t="s">
        <v>42</v>
      </c>
      <c r="C26" s="10">
        <v>2</v>
      </c>
      <c r="D26" s="7" t="s">
        <v>40</v>
      </c>
      <c r="F26" s="24"/>
      <c r="G26" s="24"/>
      <c r="J26" s="24"/>
    </row>
    <row r="27" spans="1:14" ht="8.25" customHeight="1" x14ac:dyDescent="0.25">
      <c r="F27" s="24"/>
      <c r="H27" s="24"/>
    </row>
    <row r="28" spans="1:14" ht="18.75" customHeight="1" x14ac:dyDescent="0.25">
      <c r="A28" s="1">
        <v>3</v>
      </c>
      <c r="B28" s="3" t="s">
        <v>29</v>
      </c>
      <c r="C28" s="10">
        <v>3</v>
      </c>
      <c r="D28" s="25" t="s">
        <v>30</v>
      </c>
      <c r="E28" s="13">
        <v>35000</v>
      </c>
      <c r="F28" s="13">
        <v>561000</v>
      </c>
      <c r="G28" s="8">
        <v>126000</v>
      </c>
      <c r="H28" s="73" t="s">
        <v>70</v>
      </c>
      <c r="I28" s="74"/>
      <c r="J28" s="74"/>
      <c r="K28" s="74"/>
      <c r="L28" s="75"/>
    </row>
    <row r="29" spans="1:14" ht="15.75" x14ac:dyDescent="0.25">
      <c r="A29" s="1">
        <v>4</v>
      </c>
      <c r="B29" s="3" t="s">
        <v>27</v>
      </c>
      <c r="C29" s="10">
        <v>4</v>
      </c>
      <c r="D29" s="25" t="s">
        <v>28</v>
      </c>
      <c r="E29" s="13">
        <v>35000</v>
      </c>
      <c r="F29" s="13">
        <v>581000</v>
      </c>
      <c r="G29" s="13">
        <v>91000</v>
      </c>
      <c r="H29" s="73" t="s">
        <v>71</v>
      </c>
      <c r="I29" s="74"/>
      <c r="J29" s="74"/>
      <c r="K29" s="74"/>
      <c r="L29" s="75"/>
    </row>
    <row r="31" spans="1:14" x14ac:dyDescent="0.25">
      <c r="A31" s="72" t="s">
        <v>73</v>
      </c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</row>
  </sheetData>
  <mergeCells count="17">
    <mergeCell ref="A4:L4"/>
    <mergeCell ref="C6:I6"/>
    <mergeCell ref="J6:K6"/>
    <mergeCell ref="F7:L7"/>
    <mergeCell ref="A9:L9"/>
    <mergeCell ref="A23:I23"/>
    <mergeCell ref="A31:L31"/>
    <mergeCell ref="A10:L10"/>
    <mergeCell ref="H28:L28"/>
    <mergeCell ref="H29:L29"/>
    <mergeCell ref="K11:L11"/>
    <mergeCell ref="A18:D18"/>
    <mergeCell ref="A19:I19"/>
    <mergeCell ref="A20:I20"/>
    <mergeCell ref="A21:I21"/>
    <mergeCell ref="A24:I24"/>
    <mergeCell ref="A22:I22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9"/>
  <sheetViews>
    <sheetView topLeftCell="A3" zoomScaleNormal="100" workbookViewId="0">
      <selection activeCell="A5" sqref="A5"/>
    </sheetView>
  </sheetViews>
  <sheetFormatPr baseColWidth="10" defaultRowHeight="15" x14ac:dyDescent="0.25"/>
  <cols>
    <col min="1" max="1" width="3" customWidth="1"/>
    <col min="2" max="2" width="24.57031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9.140625" customWidth="1"/>
    <col min="12" max="12" width="12.7109375" customWidth="1"/>
  </cols>
  <sheetData>
    <row r="1" spans="1:13" x14ac:dyDescent="0.25">
      <c r="A1" s="4" t="s">
        <v>11</v>
      </c>
    </row>
    <row r="2" spans="1:13" x14ac:dyDescent="0.25">
      <c r="A2" s="4" t="s">
        <v>12</v>
      </c>
    </row>
    <row r="3" spans="1:13" x14ac:dyDescent="0.25">
      <c r="A3" s="4" t="s">
        <v>13</v>
      </c>
    </row>
    <row r="4" spans="1:13" ht="23.25" x14ac:dyDescent="0.25">
      <c r="A4" s="59" t="s">
        <v>85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</row>
    <row r="5" spans="1:13" ht="10.5" customHeight="1" x14ac:dyDescent="0.3">
      <c r="E5" s="5"/>
      <c r="I5" s="5"/>
    </row>
    <row r="6" spans="1:13" ht="27" customHeight="1" x14ac:dyDescent="0.4">
      <c r="C6" s="60" t="s">
        <v>21</v>
      </c>
      <c r="D6" s="60"/>
      <c r="E6" s="60"/>
      <c r="F6" s="60"/>
      <c r="G6" s="60"/>
      <c r="H6" s="60"/>
      <c r="I6" s="60"/>
      <c r="J6" s="61" t="s">
        <v>22</v>
      </c>
      <c r="K6" s="61"/>
      <c r="L6" s="26"/>
    </row>
    <row r="7" spans="1:13" ht="18.75" x14ac:dyDescent="0.3">
      <c r="D7" s="26" t="s">
        <v>23</v>
      </c>
      <c r="E7" s="26"/>
      <c r="F7" s="62" t="s">
        <v>24</v>
      </c>
      <c r="G7" s="62"/>
      <c r="H7" s="62"/>
      <c r="I7" s="62"/>
      <c r="J7" s="62"/>
      <c r="K7" s="62"/>
      <c r="L7" s="62"/>
    </row>
    <row r="8" spans="1:13" ht="9" customHeight="1" x14ac:dyDescent="0.3">
      <c r="A8" s="4"/>
      <c r="D8" s="26"/>
      <c r="E8" s="26"/>
      <c r="F8" s="26"/>
      <c r="G8" s="26"/>
      <c r="H8" s="26"/>
      <c r="I8" s="26"/>
      <c r="J8" s="26"/>
      <c r="K8" s="27"/>
      <c r="L8" s="27"/>
    </row>
    <row r="9" spans="1:13" ht="18.75" customHeight="1" x14ac:dyDescent="0.3">
      <c r="A9" s="61" t="s">
        <v>25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</row>
    <row r="10" spans="1:13" ht="18.75" customHeight="1" x14ac:dyDescent="0.3">
      <c r="A10" s="61" t="s">
        <v>37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</row>
    <row r="11" spans="1:13" ht="6.75" customHeight="1" x14ac:dyDescent="0.3">
      <c r="K11" s="58"/>
      <c r="L11" s="58"/>
    </row>
    <row r="12" spans="1:13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3" ht="20.25" customHeight="1" x14ac:dyDescent="0.25">
      <c r="A13" s="1">
        <v>1</v>
      </c>
      <c r="B13" s="15" t="s">
        <v>35</v>
      </c>
      <c r="C13" s="10">
        <v>1</v>
      </c>
      <c r="D13" s="25" t="s">
        <v>36</v>
      </c>
      <c r="E13" s="13">
        <v>35000</v>
      </c>
      <c r="F13" s="13">
        <v>467500</v>
      </c>
      <c r="G13" s="8">
        <v>101500</v>
      </c>
      <c r="H13" s="13">
        <v>35000</v>
      </c>
      <c r="I13" s="13">
        <v>15000</v>
      </c>
      <c r="J13" s="13">
        <f t="shared" ref="J13:J14" si="0">H13+I13</f>
        <v>50000</v>
      </c>
      <c r="K13" s="9" t="s">
        <v>77</v>
      </c>
      <c r="L13" s="34" t="s">
        <v>32</v>
      </c>
      <c r="M13" s="24"/>
    </row>
    <row r="14" spans="1:13" ht="20.25" customHeight="1" x14ac:dyDescent="0.25">
      <c r="A14" s="1">
        <v>2</v>
      </c>
      <c r="B14" s="3" t="s">
        <v>38</v>
      </c>
      <c r="C14" s="10">
        <v>2</v>
      </c>
      <c r="D14" s="25" t="s">
        <v>41</v>
      </c>
      <c r="E14" s="13">
        <v>35000</v>
      </c>
      <c r="F14" s="13"/>
      <c r="G14" s="13"/>
      <c r="H14" s="13">
        <v>35000</v>
      </c>
      <c r="I14" s="8"/>
      <c r="J14" s="13">
        <f t="shared" si="0"/>
        <v>35000</v>
      </c>
      <c r="K14" s="9" t="s">
        <v>75</v>
      </c>
      <c r="L14" s="35" t="s">
        <v>43</v>
      </c>
    </row>
    <row r="15" spans="1:13" ht="20.25" customHeight="1" x14ac:dyDescent="0.25">
      <c r="A15" s="1">
        <v>3</v>
      </c>
      <c r="B15" s="3"/>
      <c r="C15" s="10">
        <v>3</v>
      </c>
      <c r="D15" s="25"/>
      <c r="E15" s="13">
        <v>35000</v>
      </c>
      <c r="F15" s="13"/>
      <c r="G15" s="8"/>
      <c r="H15" s="13"/>
      <c r="I15" s="8"/>
      <c r="J15" s="13"/>
      <c r="K15" s="9"/>
      <c r="L15" s="35"/>
      <c r="M15" s="24"/>
    </row>
    <row r="16" spans="1:13" ht="20.25" customHeight="1" x14ac:dyDescent="0.25">
      <c r="A16" s="1">
        <v>4</v>
      </c>
      <c r="B16" s="3"/>
      <c r="C16" s="10">
        <v>4</v>
      </c>
      <c r="D16" s="25"/>
      <c r="E16" s="13">
        <v>35000</v>
      </c>
      <c r="F16" s="13"/>
      <c r="G16" s="13"/>
      <c r="H16" s="13"/>
      <c r="I16" s="13"/>
      <c r="J16" s="13"/>
      <c r="K16" s="9"/>
      <c r="L16" s="35"/>
      <c r="M16" s="24"/>
    </row>
    <row r="17" spans="1:14" ht="20.25" customHeight="1" x14ac:dyDescent="0.25">
      <c r="A17" s="1">
        <v>5</v>
      </c>
      <c r="B17" s="3" t="s">
        <v>31</v>
      </c>
      <c r="C17" s="10">
        <v>5</v>
      </c>
      <c r="D17" s="25" t="s">
        <v>26</v>
      </c>
      <c r="E17" s="13">
        <v>35000</v>
      </c>
      <c r="F17" s="13">
        <v>42000</v>
      </c>
      <c r="G17" s="13">
        <v>7000</v>
      </c>
      <c r="H17" s="13">
        <v>35000</v>
      </c>
      <c r="I17" s="13">
        <v>35000</v>
      </c>
      <c r="J17" s="13">
        <f>H17+I17</f>
        <v>70000</v>
      </c>
      <c r="K17" s="41" t="s">
        <v>76</v>
      </c>
      <c r="L17" s="42" t="s">
        <v>72</v>
      </c>
      <c r="M17" s="24"/>
    </row>
    <row r="18" spans="1:14" ht="24.75" customHeight="1" x14ac:dyDescent="0.25">
      <c r="A18" s="69" t="s">
        <v>20</v>
      </c>
      <c r="B18" s="69"/>
      <c r="C18" s="69"/>
      <c r="D18" s="69"/>
      <c r="E18" s="20">
        <f t="shared" ref="E18:G18" si="1">SUM(E13:E17)</f>
        <v>175000</v>
      </c>
      <c r="F18" s="21">
        <f t="shared" si="1"/>
        <v>509500</v>
      </c>
      <c r="G18" s="21">
        <f t="shared" si="1"/>
        <v>108500</v>
      </c>
      <c r="H18" s="20">
        <f>SUM(H13:H17)</f>
        <v>105000</v>
      </c>
      <c r="I18" s="21">
        <f t="shared" ref="I18:J18" si="2">SUM(I13:I17)</f>
        <v>50000</v>
      </c>
      <c r="J18" s="43">
        <f t="shared" si="2"/>
        <v>155000</v>
      </c>
      <c r="K18" s="9" t="s">
        <v>84</v>
      </c>
      <c r="L18" s="37" t="s">
        <v>33</v>
      </c>
      <c r="N18" s="24"/>
    </row>
    <row r="19" spans="1:14" ht="17.25" customHeight="1" x14ac:dyDescent="0.3">
      <c r="A19" s="68" t="s">
        <v>18</v>
      </c>
      <c r="B19" s="68"/>
      <c r="C19" s="68"/>
      <c r="D19" s="68"/>
      <c r="E19" s="68"/>
      <c r="F19" s="68"/>
      <c r="G19" s="68"/>
      <c r="H19" s="68"/>
      <c r="I19" s="68"/>
      <c r="J19" s="44">
        <f>-J18*0.1</f>
        <v>-15500</v>
      </c>
    </row>
    <row r="20" spans="1:14" ht="18.75" x14ac:dyDescent="0.3">
      <c r="A20" s="64" t="s">
        <v>19</v>
      </c>
      <c r="B20" s="64"/>
      <c r="C20" s="64"/>
      <c r="D20" s="64"/>
      <c r="E20" s="64"/>
      <c r="F20" s="64"/>
      <c r="G20" s="64"/>
      <c r="H20" s="64"/>
      <c r="I20" s="64"/>
      <c r="J20" s="22">
        <f>J18+J19</f>
        <v>139500</v>
      </c>
    </row>
    <row r="21" spans="1:14" ht="18.75" x14ac:dyDescent="0.3">
      <c r="A21" s="64" t="s">
        <v>34</v>
      </c>
      <c r="B21" s="64"/>
      <c r="C21" s="64"/>
      <c r="D21" s="64"/>
      <c r="E21" s="64"/>
      <c r="F21" s="64"/>
      <c r="G21" s="64"/>
      <c r="H21" s="64"/>
      <c r="I21" s="64"/>
      <c r="J21" s="22">
        <v>35000</v>
      </c>
    </row>
    <row r="22" spans="1:14" ht="18.75" x14ac:dyDescent="0.3">
      <c r="A22" s="68" t="s">
        <v>74</v>
      </c>
      <c r="B22" s="68"/>
      <c r="C22" s="68"/>
      <c r="D22" s="68"/>
      <c r="E22" s="68"/>
      <c r="F22" s="68"/>
      <c r="G22" s="68"/>
      <c r="H22" s="68"/>
      <c r="I22" s="68"/>
      <c r="J22" s="23">
        <f>SUM(J20:J21)</f>
        <v>174500</v>
      </c>
    </row>
    <row r="23" spans="1:14" ht="10.5" customHeight="1" x14ac:dyDescent="0.25">
      <c r="E23" s="24"/>
      <c r="L23" s="24"/>
    </row>
    <row r="24" spans="1:14" ht="15.75" x14ac:dyDescent="0.25">
      <c r="B24" s="3" t="s">
        <v>42</v>
      </c>
      <c r="C24" s="10">
        <v>2</v>
      </c>
      <c r="D24" s="7" t="s">
        <v>40</v>
      </c>
      <c r="F24" s="24"/>
      <c r="G24" s="24"/>
      <c r="J24" s="24"/>
    </row>
    <row r="25" spans="1:14" ht="8.25" customHeight="1" x14ac:dyDescent="0.25">
      <c r="F25" s="24"/>
      <c r="H25" s="24"/>
    </row>
    <row r="26" spans="1:14" ht="18.75" customHeight="1" x14ac:dyDescent="0.25">
      <c r="A26" s="1">
        <v>3</v>
      </c>
      <c r="B26" s="3" t="s">
        <v>29</v>
      </c>
      <c r="C26" s="10">
        <v>3</v>
      </c>
      <c r="D26" s="25" t="s">
        <v>30</v>
      </c>
      <c r="E26" s="13">
        <v>35000</v>
      </c>
      <c r="F26" s="13">
        <v>561000</v>
      </c>
      <c r="G26" s="8">
        <v>126000</v>
      </c>
      <c r="H26" s="73" t="s">
        <v>70</v>
      </c>
      <c r="I26" s="74"/>
      <c r="J26" s="74"/>
      <c r="K26" s="74"/>
      <c r="L26" s="75"/>
    </row>
    <row r="27" spans="1:14" ht="15.75" x14ac:dyDescent="0.25">
      <c r="A27" s="1">
        <v>4</v>
      </c>
      <c r="B27" s="3" t="s">
        <v>27</v>
      </c>
      <c r="C27" s="10">
        <v>4</v>
      </c>
      <c r="D27" s="25" t="s">
        <v>28</v>
      </c>
      <c r="E27" s="13">
        <v>35000</v>
      </c>
      <c r="F27" s="13">
        <v>581000</v>
      </c>
      <c r="G27" s="13">
        <v>91000</v>
      </c>
      <c r="H27" s="73" t="s">
        <v>71</v>
      </c>
      <c r="I27" s="74"/>
      <c r="J27" s="74"/>
      <c r="K27" s="74"/>
      <c r="L27" s="75"/>
    </row>
    <row r="29" spans="1:14" x14ac:dyDescent="0.25">
      <c r="A29" s="72" t="s">
        <v>73</v>
      </c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</row>
  </sheetData>
  <mergeCells count="15">
    <mergeCell ref="A10:L10"/>
    <mergeCell ref="A4:L4"/>
    <mergeCell ref="C6:I6"/>
    <mergeCell ref="J6:K6"/>
    <mergeCell ref="F7:L7"/>
    <mergeCell ref="A9:L9"/>
    <mergeCell ref="H26:L26"/>
    <mergeCell ref="H27:L27"/>
    <mergeCell ref="A29:L29"/>
    <mergeCell ref="K11:L11"/>
    <mergeCell ref="A18:D18"/>
    <mergeCell ref="A19:I19"/>
    <mergeCell ref="A20:I20"/>
    <mergeCell ref="A21:I21"/>
    <mergeCell ref="A22:I22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0"/>
  <sheetViews>
    <sheetView zoomScaleNormal="100" workbookViewId="0">
      <selection activeCell="L18" sqref="L18"/>
    </sheetView>
  </sheetViews>
  <sheetFormatPr baseColWidth="10" defaultRowHeight="15" x14ac:dyDescent="0.25"/>
  <cols>
    <col min="1" max="1" width="3" customWidth="1"/>
    <col min="2" max="2" width="26.140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9.140625" customWidth="1"/>
    <col min="12" max="12" width="10.85546875" customWidth="1"/>
  </cols>
  <sheetData>
    <row r="1" spans="1:15" x14ac:dyDescent="0.25">
      <c r="A1" s="4" t="s">
        <v>11</v>
      </c>
    </row>
    <row r="2" spans="1:15" x14ac:dyDescent="0.25">
      <c r="A2" s="4" t="s">
        <v>12</v>
      </c>
    </row>
    <row r="3" spans="1:15" x14ac:dyDescent="0.25">
      <c r="A3" s="4" t="s">
        <v>13</v>
      </c>
    </row>
    <row r="4" spans="1:15" ht="23.25" x14ac:dyDescent="0.25">
      <c r="A4" s="59" t="s">
        <v>82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</row>
    <row r="5" spans="1:15" ht="10.5" customHeight="1" x14ac:dyDescent="0.3">
      <c r="E5" s="5"/>
      <c r="I5" s="5"/>
    </row>
    <row r="6" spans="1:15" ht="27" customHeight="1" x14ac:dyDescent="0.4">
      <c r="C6" s="60" t="s">
        <v>21</v>
      </c>
      <c r="D6" s="60"/>
      <c r="E6" s="60"/>
      <c r="F6" s="60"/>
      <c r="G6" s="60"/>
      <c r="H6" s="60"/>
      <c r="I6" s="60"/>
      <c r="J6" s="61" t="s">
        <v>22</v>
      </c>
      <c r="K6" s="61"/>
      <c r="L6" s="26"/>
    </row>
    <row r="7" spans="1:15" ht="18.75" x14ac:dyDescent="0.3">
      <c r="D7" s="26" t="s">
        <v>23</v>
      </c>
      <c r="E7" s="26"/>
      <c r="F7" s="62" t="s">
        <v>24</v>
      </c>
      <c r="G7" s="62"/>
      <c r="H7" s="62"/>
      <c r="I7" s="62"/>
      <c r="J7" s="62"/>
      <c r="K7" s="62"/>
      <c r="L7" s="62"/>
    </row>
    <row r="8" spans="1:15" ht="9" customHeight="1" x14ac:dyDescent="0.3">
      <c r="A8" s="4"/>
      <c r="D8" s="26"/>
      <c r="E8" s="26"/>
      <c r="F8" s="26"/>
      <c r="G8" s="26"/>
      <c r="H8" s="26"/>
      <c r="I8" s="26"/>
      <c r="J8" s="26"/>
      <c r="K8" s="27"/>
      <c r="L8" s="27"/>
    </row>
    <row r="9" spans="1:15" ht="18.75" customHeight="1" x14ac:dyDescent="0.3">
      <c r="A9" s="61" t="s">
        <v>25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</row>
    <row r="10" spans="1:15" ht="18.75" customHeight="1" x14ac:dyDescent="0.3">
      <c r="A10" s="61" t="s">
        <v>37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</row>
    <row r="11" spans="1:15" ht="6.75" customHeight="1" x14ac:dyDescent="0.3">
      <c r="K11" s="58"/>
      <c r="L11" s="58"/>
    </row>
    <row r="12" spans="1:15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5" ht="20.25" customHeight="1" x14ac:dyDescent="0.25">
      <c r="A13" s="1">
        <v>1</v>
      </c>
      <c r="B13" s="15" t="s">
        <v>35</v>
      </c>
      <c r="C13" s="10">
        <v>1</v>
      </c>
      <c r="D13" s="45" t="s">
        <v>88</v>
      </c>
      <c r="E13" s="13">
        <v>35000</v>
      </c>
      <c r="F13" s="13">
        <v>452500</v>
      </c>
      <c r="G13" s="8">
        <v>101500</v>
      </c>
      <c r="H13" s="13"/>
      <c r="I13" s="13"/>
      <c r="J13" s="13">
        <f>SUM(H13:I13)</f>
        <v>0</v>
      </c>
      <c r="K13" s="9"/>
      <c r="L13" s="34"/>
      <c r="M13" s="24"/>
    </row>
    <row r="14" spans="1:15" ht="20.25" customHeight="1" x14ac:dyDescent="0.25">
      <c r="A14" s="1">
        <v>2</v>
      </c>
      <c r="B14" s="3" t="s">
        <v>38</v>
      </c>
      <c r="C14" s="10">
        <v>2</v>
      </c>
      <c r="D14" s="45" t="s">
        <v>87</v>
      </c>
      <c r="E14" s="13">
        <v>35000</v>
      </c>
      <c r="F14" s="13">
        <v>3500</v>
      </c>
      <c r="G14" s="13">
        <v>3500</v>
      </c>
      <c r="H14" s="13">
        <v>35000</v>
      </c>
      <c r="I14" s="8"/>
      <c r="J14" s="13">
        <f t="shared" ref="J14:J17" si="0">SUM(H14:I14)</f>
        <v>35000</v>
      </c>
      <c r="K14" s="9" t="s">
        <v>91</v>
      </c>
      <c r="L14" s="35" t="s">
        <v>43</v>
      </c>
    </row>
    <row r="15" spans="1:15" ht="20.25" customHeight="1" x14ac:dyDescent="0.25">
      <c r="A15" s="1">
        <v>3</v>
      </c>
      <c r="B15" s="3"/>
      <c r="C15" s="10">
        <v>3</v>
      </c>
      <c r="D15" s="45"/>
      <c r="E15" s="13">
        <v>35000</v>
      </c>
      <c r="F15" s="13"/>
      <c r="G15" s="8"/>
      <c r="H15" s="13"/>
      <c r="I15" s="8"/>
      <c r="J15" s="13">
        <f t="shared" si="0"/>
        <v>0</v>
      </c>
      <c r="K15" s="9"/>
      <c r="L15" s="35"/>
      <c r="M15" s="24"/>
    </row>
    <row r="16" spans="1:15" ht="20.25" customHeight="1" x14ac:dyDescent="0.25">
      <c r="A16" s="1">
        <v>4</v>
      </c>
      <c r="B16" s="3"/>
      <c r="C16" s="10">
        <v>4</v>
      </c>
      <c r="D16" s="45"/>
      <c r="E16" s="13">
        <v>35000</v>
      </c>
      <c r="F16" s="13"/>
      <c r="G16" s="13"/>
      <c r="H16" s="13"/>
      <c r="I16" s="13"/>
      <c r="J16" s="13">
        <f t="shared" si="0"/>
        <v>0</v>
      </c>
      <c r="K16" s="9"/>
      <c r="L16" s="35"/>
      <c r="M16" s="24"/>
      <c r="O16" s="24"/>
    </row>
    <row r="17" spans="1:14" ht="20.25" customHeight="1" x14ac:dyDescent="0.25">
      <c r="A17" s="1">
        <v>5</v>
      </c>
      <c r="B17" s="3" t="s">
        <v>86</v>
      </c>
      <c r="C17" s="10">
        <v>5</v>
      </c>
      <c r="D17" s="45" t="s">
        <v>89</v>
      </c>
      <c r="E17" s="13">
        <v>35000</v>
      </c>
      <c r="F17" s="13">
        <v>7000</v>
      </c>
      <c r="G17" s="13">
        <v>7000</v>
      </c>
      <c r="H17" s="13">
        <v>35000</v>
      </c>
      <c r="I17" s="13"/>
      <c r="J17" s="13">
        <f t="shared" si="0"/>
        <v>35000</v>
      </c>
      <c r="K17" s="9" t="s">
        <v>92</v>
      </c>
      <c r="L17" s="42" t="s">
        <v>39</v>
      </c>
      <c r="M17" s="24"/>
    </row>
    <row r="18" spans="1:14" ht="24.75" customHeight="1" x14ac:dyDescent="0.25">
      <c r="A18" s="69" t="s">
        <v>20</v>
      </c>
      <c r="B18" s="69"/>
      <c r="C18" s="69"/>
      <c r="D18" s="69"/>
      <c r="E18" s="20">
        <f t="shared" ref="E18:J18" si="1">SUM(E13:E17)</f>
        <v>175000</v>
      </c>
      <c r="F18" s="21">
        <f t="shared" si="1"/>
        <v>463000</v>
      </c>
      <c r="G18" s="21">
        <f t="shared" si="1"/>
        <v>112000</v>
      </c>
      <c r="H18" s="21">
        <f t="shared" si="1"/>
        <v>70000</v>
      </c>
      <c r="I18" s="21">
        <f t="shared" si="1"/>
        <v>0</v>
      </c>
      <c r="J18" s="21">
        <f t="shared" si="1"/>
        <v>70000</v>
      </c>
      <c r="K18" s="9" t="s">
        <v>93</v>
      </c>
      <c r="L18" s="37" t="s">
        <v>33</v>
      </c>
      <c r="N18" s="24"/>
    </row>
    <row r="19" spans="1:14" ht="17.25" customHeight="1" x14ac:dyDescent="0.3">
      <c r="A19" s="68" t="s">
        <v>18</v>
      </c>
      <c r="B19" s="68"/>
      <c r="C19" s="68"/>
      <c r="D19" s="68"/>
      <c r="E19" s="68"/>
      <c r="F19" s="68"/>
      <c r="G19" s="68"/>
      <c r="H19" s="68"/>
      <c r="I19" s="68"/>
      <c r="J19" s="40">
        <f>-J18*0.1</f>
        <v>-7000</v>
      </c>
    </row>
    <row r="20" spans="1:14" ht="18.75" x14ac:dyDescent="0.3">
      <c r="A20" s="64" t="s">
        <v>19</v>
      </c>
      <c r="B20" s="64"/>
      <c r="C20" s="64"/>
      <c r="D20" s="64"/>
      <c r="E20" s="64"/>
      <c r="F20" s="64"/>
      <c r="G20" s="64"/>
      <c r="H20" s="64"/>
      <c r="I20" s="64"/>
      <c r="J20" s="46">
        <f>SUM(J18:J19)</f>
        <v>63000</v>
      </c>
    </row>
    <row r="21" spans="1:14" ht="18.75" x14ac:dyDescent="0.3">
      <c r="A21" s="64" t="s">
        <v>34</v>
      </c>
      <c r="B21" s="64"/>
      <c r="C21" s="64"/>
      <c r="D21" s="64"/>
      <c r="E21" s="64"/>
      <c r="F21" s="64"/>
      <c r="G21" s="64"/>
      <c r="H21" s="64"/>
      <c r="I21" s="64"/>
      <c r="J21" s="46">
        <v>153000</v>
      </c>
    </row>
    <row r="22" spans="1:14" ht="18.75" x14ac:dyDescent="0.3">
      <c r="A22" s="68" t="s">
        <v>83</v>
      </c>
      <c r="B22" s="68"/>
      <c r="C22" s="68"/>
      <c r="D22" s="68"/>
      <c r="E22" s="68"/>
      <c r="F22" s="68"/>
      <c r="G22" s="68"/>
      <c r="H22" s="68"/>
      <c r="I22" s="68"/>
      <c r="J22" s="18">
        <f>SUM(J20:J21)</f>
        <v>216000</v>
      </c>
    </row>
    <row r="23" spans="1:14" ht="10.5" customHeight="1" x14ac:dyDescent="0.25">
      <c r="E23" s="24"/>
      <c r="L23" s="24"/>
    </row>
    <row r="24" spans="1:14" ht="15.75" x14ac:dyDescent="0.25">
      <c r="B24" s="3" t="s">
        <v>42</v>
      </c>
      <c r="C24" s="10">
        <v>2</v>
      </c>
      <c r="D24" s="7" t="s">
        <v>90</v>
      </c>
      <c r="F24" s="24"/>
      <c r="G24" s="24"/>
      <c r="J24" s="24"/>
    </row>
    <row r="25" spans="1:14" ht="8.25" customHeight="1" x14ac:dyDescent="0.25">
      <c r="F25" s="24"/>
      <c r="H25" s="24"/>
    </row>
    <row r="26" spans="1:14" ht="18.75" customHeight="1" x14ac:dyDescent="0.25">
      <c r="A26" s="1">
        <v>3</v>
      </c>
      <c r="B26" s="3" t="s">
        <v>29</v>
      </c>
      <c r="C26" s="10">
        <v>3</v>
      </c>
      <c r="D26" s="25" t="s">
        <v>30</v>
      </c>
      <c r="E26" s="13">
        <v>35000</v>
      </c>
      <c r="F26" s="13">
        <v>491000</v>
      </c>
      <c r="G26" s="8">
        <v>126000</v>
      </c>
      <c r="H26" s="73" t="s">
        <v>70</v>
      </c>
      <c r="I26" s="74"/>
      <c r="J26" s="74"/>
      <c r="K26" s="74"/>
      <c r="L26" s="75"/>
    </row>
    <row r="27" spans="1:14" ht="15.75" x14ac:dyDescent="0.25">
      <c r="A27" s="1">
        <v>4</v>
      </c>
      <c r="B27" s="3" t="s">
        <v>27</v>
      </c>
      <c r="C27" s="10">
        <v>4</v>
      </c>
      <c r="D27" s="25" t="s">
        <v>28</v>
      </c>
      <c r="E27" s="13">
        <v>35000</v>
      </c>
      <c r="F27" s="13">
        <v>511000</v>
      </c>
      <c r="G27" s="13">
        <v>91000</v>
      </c>
      <c r="H27" s="73" t="s">
        <v>71</v>
      </c>
      <c r="I27" s="74"/>
      <c r="J27" s="74"/>
      <c r="K27" s="74"/>
      <c r="L27" s="75"/>
    </row>
    <row r="29" spans="1:14" x14ac:dyDescent="0.25">
      <c r="A29" s="72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</row>
    <row r="30" spans="1:14" x14ac:dyDescent="0.25">
      <c r="H30" s="24"/>
    </row>
  </sheetData>
  <mergeCells count="15">
    <mergeCell ref="A22:I22"/>
    <mergeCell ref="H26:L26"/>
    <mergeCell ref="H27:L27"/>
    <mergeCell ref="A29:L29"/>
    <mergeCell ref="K11:L11"/>
    <mergeCell ref="A18:D18"/>
    <mergeCell ref="A19:I19"/>
    <mergeCell ref="A20:I20"/>
    <mergeCell ref="A21:I21"/>
    <mergeCell ref="A10:L10"/>
    <mergeCell ref="A4:L4"/>
    <mergeCell ref="C6:I6"/>
    <mergeCell ref="J6:K6"/>
    <mergeCell ref="F7:L7"/>
    <mergeCell ref="A9:L9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7"/>
  <sheetViews>
    <sheetView zoomScaleNormal="100" workbookViewId="0">
      <selection activeCell="L25" sqref="L25"/>
    </sheetView>
  </sheetViews>
  <sheetFormatPr baseColWidth="10" defaultRowHeight="15" x14ac:dyDescent="0.25"/>
  <cols>
    <col min="1" max="1" width="3" customWidth="1"/>
    <col min="2" max="2" width="26.140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9.140625" customWidth="1"/>
    <col min="12" max="12" width="10.85546875" customWidth="1"/>
  </cols>
  <sheetData>
    <row r="1" spans="1:15" x14ac:dyDescent="0.25">
      <c r="A1" s="4" t="s">
        <v>11</v>
      </c>
    </row>
    <row r="2" spans="1:15" x14ac:dyDescent="0.25">
      <c r="A2" s="4" t="s">
        <v>12</v>
      </c>
    </row>
    <row r="3" spans="1:15" x14ac:dyDescent="0.25">
      <c r="A3" s="4" t="s">
        <v>13</v>
      </c>
      <c r="J3" s="24"/>
    </row>
    <row r="4" spans="1:15" ht="23.25" x14ac:dyDescent="0.25">
      <c r="A4" s="59" t="s">
        <v>94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</row>
    <row r="5" spans="1:15" ht="10.5" customHeight="1" x14ac:dyDescent="0.3">
      <c r="E5" s="5"/>
      <c r="I5" s="5"/>
    </row>
    <row r="6" spans="1:15" ht="27" customHeight="1" x14ac:dyDescent="0.4">
      <c r="C6" s="60" t="s">
        <v>21</v>
      </c>
      <c r="D6" s="60"/>
      <c r="E6" s="60"/>
      <c r="F6" s="60"/>
      <c r="G6" s="60"/>
      <c r="H6" s="60"/>
      <c r="I6" s="60"/>
      <c r="J6" s="61" t="s">
        <v>22</v>
      </c>
      <c r="K6" s="61"/>
      <c r="L6" s="26"/>
    </row>
    <row r="7" spans="1:15" ht="18.75" x14ac:dyDescent="0.3">
      <c r="D7" s="26" t="s">
        <v>23</v>
      </c>
      <c r="E7" s="26"/>
      <c r="F7" s="62" t="s">
        <v>24</v>
      </c>
      <c r="G7" s="62"/>
      <c r="H7" s="62"/>
      <c r="I7" s="62"/>
      <c r="J7" s="62"/>
      <c r="K7" s="62"/>
      <c r="L7" s="62"/>
    </row>
    <row r="8" spans="1:15" ht="9" customHeight="1" x14ac:dyDescent="0.3">
      <c r="A8" s="4"/>
      <c r="D8" s="26"/>
      <c r="E8" s="26"/>
      <c r="F8" s="26"/>
      <c r="G8" s="26"/>
      <c r="H8" s="26"/>
      <c r="I8" s="26"/>
      <c r="J8" s="26"/>
      <c r="K8" s="27"/>
      <c r="L8" s="27"/>
    </row>
    <row r="9" spans="1:15" ht="18.75" customHeight="1" x14ac:dyDescent="0.3">
      <c r="A9" s="61" t="s">
        <v>25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</row>
    <row r="10" spans="1:15" ht="18.75" customHeight="1" x14ac:dyDescent="0.3">
      <c r="A10" s="61" t="s">
        <v>37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</row>
    <row r="11" spans="1:15" ht="6.75" customHeight="1" x14ac:dyDescent="0.3">
      <c r="K11" s="58"/>
      <c r="L11" s="58"/>
    </row>
    <row r="12" spans="1:15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5" ht="20.25" customHeight="1" x14ac:dyDescent="0.25">
      <c r="A13" s="1">
        <v>1</v>
      </c>
      <c r="B13" s="15" t="s">
        <v>35</v>
      </c>
      <c r="C13" s="10">
        <v>1</v>
      </c>
      <c r="D13" s="45" t="s">
        <v>88</v>
      </c>
      <c r="E13" s="13">
        <v>35000</v>
      </c>
      <c r="F13" s="13">
        <v>491000</v>
      </c>
      <c r="G13" s="8">
        <v>105000</v>
      </c>
      <c r="H13" s="13"/>
      <c r="I13" s="13"/>
      <c r="J13" s="40">
        <f t="shared" ref="J13:J16" si="0">H13+I13</f>
        <v>0</v>
      </c>
      <c r="K13" s="9"/>
      <c r="L13" s="34"/>
      <c r="M13" s="24"/>
    </row>
    <row r="14" spans="1:15" ht="20.25" customHeight="1" x14ac:dyDescent="0.25">
      <c r="A14" s="1">
        <v>2</v>
      </c>
      <c r="B14" s="3" t="s">
        <v>38</v>
      </c>
      <c r="C14" s="10">
        <v>2</v>
      </c>
      <c r="D14" s="45" t="s">
        <v>87</v>
      </c>
      <c r="E14" s="13">
        <v>35000</v>
      </c>
      <c r="F14" s="13">
        <v>3500</v>
      </c>
      <c r="G14" s="13">
        <v>3500</v>
      </c>
      <c r="H14" s="13">
        <v>35000</v>
      </c>
      <c r="I14" s="8"/>
      <c r="J14" s="40">
        <f t="shared" si="0"/>
        <v>35000</v>
      </c>
      <c r="K14" s="9" t="s">
        <v>95</v>
      </c>
      <c r="L14" s="35" t="s">
        <v>43</v>
      </c>
    </row>
    <row r="15" spans="1:15" ht="20.25" customHeight="1" x14ac:dyDescent="0.25">
      <c r="A15" s="1">
        <v>3</v>
      </c>
      <c r="B15" s="3"/>
      <c r="C15" s="10">
        <v>3</v>
      </c>
      <c r="D15" s="45"/>
      <c r="E15" s="13"/>
      <c r="F15" s="13"/>
      <c r="G15" s="8"/>
      <c r="H15" s="13"/>
      <c r="I15" s="8"/>
      <c r="J15" s="40">
        <f t="shared" si="0"/>
        <v>0</v>
      </c>
      <c r="K15" s="9"/>
      <c r="L15" s="35"/>
      <c r="M15" s="24"/>
    </row>
    <row r="16" spans="1:15" ht="20.25" customHeight="1" x14ac:dyDescent="0.25">
      <c r="A16" s="1">
        <v>4</v>
      </c>
      <c r="B16" s="3"/>
      <c r="C16" s="10">
        <v>4</v>
      </c>
      <c r="D16" s="45"/>
      <c r="E16" s="13"/>
      <c r="F16" s="13"/>
      <c r="G16" s="13"/>
      <c r="H16" s="13"/>
      <c r="I16" s="13"/>
      <c r="J16" s="40">
        <f t="shared" si="0"/>
        <v>0</v>
      </c>
      <c r="K16" s="9"/>
      <c r="L16" s="35"/>
      <c r="M16" s="24"/>
      <c r="O16" s="24"/>
    </row>
    <row r="17" spans="1:14" ht="20.25" customHeight="1" x14ac:dyDescent="0.25">
      <c r="A17" s="1">
        <v>5</v>
      </c>
      <c r="B17" s="3" t="s">
        <v>86</v>
      </c>
      <c r="C17" s="10">
        <v>5</v>
      </c>
      <c r="D17" s="45" t="s">
        <v>89</v>
      </c>
      <c r="E17" s="13">
        <v>35000</v>
      </c>
      <c r="F17" s="13">
        <v>7000</v>
      </c>
      <c r="G17" s="13">
        <v>7000</v>
      </c>
      <c r="H17" s="13">
        <v>35000</v>
      </c>
      <c r="I17" s="13"/>
      <c r="J17" s="40">
        <f>H17+I17</f>
        <v>35000</v>
      </c>
      <c r="K17" s="9" t="s">
        <v>95</v>
      </c>
      <c r="L17" s="42" t="s">
        <v>39</v>
      </c>
      <c r="M17" s="24"/>
    </row>
    <row r="18" spans="1:14" ht="24.75" customHeight="1" x14ac:dyDescent="0.25">
      <c r="A18" s="69" t="s">
        <v>20</v>
      </c>
      <c r="B18" s="69"/>
      <c r="C18" s="69"/>
      <c r="D18" s="69"/>
      <c r="E18" s="20">
        <f t="shared" ref="E18:J18" si="1">SUM(E13:E17)</f>
        <v>105000</v>
      </c>
      <c r="F18" s="21">
        <f t="shared" si="1"/>
        <v>501500</v>
      </c>
      <c r="G18" s="21">
        <f t="shared" si="1"/>
        <v>115500</v>
      </c>
      <c r="H18" s="21">
        <f t="shared" si="1"/>
        <v>70000</v>
      </c>
      <c r="I18" s="21">
        <f t="shared" si="1"/>
        <v>0</v>
      </c>
      <c r="J18" s="36">
        <f t="shared" si="1"/>
        <v>70000</v>
      </c>
      <c r="K18" s="9" t="s">
        <v>96</v>
      </c>
      <c r="L18" s="37" t="s">
        <v>33</v>
      </c>
      <c r="N18" s="24"/>
    </row>
    <row r="19" spans="1:14" ht="17.25" customHeight="1" x14ac:dyDescent="0.3">
      <c r="A19" s="68" t="s">
        <v>18</v>
      </c>
      <c r="B19" s="68"/>
      <c r="C19" s="68"/>
      <c r="D19" s="68"/>
      <c r="E19" s="68"/>
      <c r="F19" s="68"/>
      <c r="G19" s="68"/>
      <c r="H19" s="68"/>
      <c r="I19" s="68"/>
      <c r="J19" s="40">
        <f>-J18*0.1</f>
        <v>-7000</v>
      </c>
    </row>
    <row r="20" spans="1:14" ht="18.75" x14ac:dyDescent="0.3">
      <c r="A20" s="64" t="s">
        <v>19</v>
      </c>
      <c r="B20" s="64"/>
      <c r="C20" s="64"/>
      <c r="D20" s="64"/>
      <c r="E20" s="64"/>
      <c r="F20" s="64"/>
      <c r="G20" s="64"/>
      <c r="H20" s="64"/>
      <c r="I20" s="64"/>
      <c r="J20" s="46">
        <f>J18+J19</f>
        <v>63000</v>
      </c>
    </row>
    <row r="21" spans="1:14" ht="18.75" x14ac:dyDescent="0.3">
      <c r="A21" s="64" t="s">
        <v>34</v>
      </c>
      <c r="B21" s="64"/>
      <c r="C21" s="64"/>
      <c r="D21" s="64"/>
      <c r="E21" s="64"/>
      <c r="F21" s="64"/>
      <c r="G21" s="64"/>
      <c r="H21" s="64"/>
      <c r="I21" s="64"/>
      <c r="J21" s="46">
        <v>153000</v>
      </c>
    </row>
    <row r="22" spans="1:14" ht="18.75" x14ac:dyDescent="0.3">
      <c r="A22" s="68" t="s">
        <v>97</v>
      </c>
      <c r="B22" s="68"/>
      <c r="C22" s="68"/>
      <c r="D22" s="68"/>
      <c r="E22" s="68"/>
      <c r="F22" s="68"/>
      <c r="G22" s="68"/>
      <c r="H22" s="68"/>
      <c r="I22" s="68"/>
      <c r="J22" s="18">
        <f>SUM(J20:J21)</f>
        <v>216000</v>
      </c>
    </row>
    <row r="23" spans="1:14" ht="10.5" customHeight="1" x14ac:dyDescent="0.25">
      <c r="E23" s="24"/>
      <c r="L23" s="24"/>
    </row>
    <row r="24" spans="1:14" ht="15.75" x14ac:dyDescent="0.25">
      <c r="B24" s="3" t="s">
        <v>42</v>
      </c>
      <c r="C24" s="10">
        <v>2</v>
      </c>
      <c r="D24" s="7" t="s">
        <v>90</v>
      </c>
      <c r="F24" s="24"/>
      <c r="G24" s="24"/>
      <c r="J24" s="24"/>
    </row>
    <row r="25" spans="1:14" ht="8.25" customHeight="1" x14ac:dyDescent="0.25">
      <c r="F25" s="24"/>
      <c r="H25" s="24"/>
    </row>
    <row r="26" spans="1:14" x14ac:dyDescent="0.25">
      <c r="A26" s="72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</row>
    <row r="27" spans="1:14" x14ac:dyDescent="0.25">
      <c r="H27" s="24"/>
    </row>
  </sheetData>
  <mergeCells count="13">
    <mergeCell ref="A26:L26"/>
    <mergeCell ref="K11:L11"/>
    <mergeCell ref="A18:D18"/>
    <mergeCell ref="A19:I19"/>
    <mergeCell ref="A20:I20"/>
    <mergeCell ref="A21:I21"/>
    <mergeCell ref="A22:I22"/>
    <mergeCell ref="A10:L10"/>
    <mergeCell ref="A4:L4"/>
    <mergeCell ref="C6:I6"/>
    <mergeCell ref="J6:K6"/>
    <mergeCell ref="F7:L7"/>
    <mergeCell ref="A9:L9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9"/>
  <sheetViews>
    <sheetView zoomScaleNormal="100" workbookViewId="0">
      <selection activeCell="J27" sqref="J27"/>
    </sheetView>
  </sheetViews>
  <sheetFormatPr baseColWidth="10" defaultRowHeight="15" x14ac:dyDescent="0.25"/>
  <cols>
    <col min="1" max="1" width="3" customWidth="1"/>
    <col min="2" max="2" width="26.140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9.140625" customWidth="1"/>
    <col min="12" max="12" width="10.85546875" customWidth="1"/>
  </cols>
  <sheetData>
    <row r="1" spans="1:15" x14ac:dyDescent="0.25">
      <c r="A1" s="4" t="s">
        <v>11</v>
      </c>
    </row>
    <row r="2" spans="1:15" x14ac:dyDescent="0.25">
      <c r="A2" s="4" t="s">
        <v>12</v>
      </c>
    </row>
    <row r="3" spans="1:15" x14ac:dyDescent="0.25">
      <c r="A3" s="4" t="s">
        <v>13</v>
      </c>
      <c r="J3" s="24"/>
    </row>
    <row r="4" spans="1:15" ht="23.25" x14ac:dyDescent="0.25">
      <c r="A4" s="59" t="s">
        <v>98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</row>
    <row r="5" spans="1:15" ht="10.5" customHeight="1" x14ac:dyDescent="0.3">
      <c r="E5" s="5"/>
      <c r="I5" s="5"/>
    </row>
    <row r="6" spans="1:15" ht="27" customHeight="1" x14ac:dyDescent="0.4">
      <c r="C6" s="60" t="s">
        <v>21</v>
      </c>
      <c r="D6" s="60"/>
      <c r="E6" s="60"/>
      <c r="F6" s="60"/>
      <c r="G6" s="60"/>
      <c r="H6" s="60"/>
      <c r="I6" s="60"/>
      <c r="J6" s="61" t="s">
        <v>22</v>
      </c>
      <c r="K6" s="61"/>
      <c r="L6" s="26"/>
    </row>
    <row r="7" spans="1:15" ht="18.75" x14ac:dyDescent="0.3">
      <c r="D7" s="26" t="s">
        <v>23</v>
      </c>
      <c r="E7" s="26"/>
      <c r="F7" s="62" t="s">
        <v>24</v>
      </c>
      <c r="G7" s="62"/>
      <c r="H7" s="62"/>
      <c r="I7" s="62"/>
      <c r="J7" s="62"/>
      <c r="K7" s="62"/>
      <c r="L7" s="62"/>
    </row>
    <row r="8" spans="1:15" ht="9" customHeight="1" x14ac:dyDescent="0.3">
      <c r="A8" s="4"/>
      <c r="D8" s="26"/>
      <c r="E8" s="26"/>
      <c r="F8" s="26"/>
      <c r="G8" s="26"/>
      <c r="H8" s="26"/>
      <c r="I8" s="26"/>
      <c r="J8" s="26"/>
      <c r="K8" s="27"/>
      <c r="L8" s="27"/>
    </row>
    <row r="9" spans="1:15" ht="18.75" customHeight="1" x14ac:dyDescent="0.3">
      <c r="A9" s="61" t="s">
        <v>25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</row>
    <row r="10" spans="1:15" ht="18.75" customHeight="1" x14ac:dyDescent="0.3">
      <c r="A10" s="61" t="s">
        <v>37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24"/>
    </row>
    <row r="11" spans="1:15" ht="6.75" customHeight="1" x14ac:dyDescent="0.3">
      <c r="K11" s="58"/>
      <c r="L11" s="58"/>
    </row>
    <row r="12" spans="1:15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5" ht="20.25" customHeight="1" x14ac:dyDescent="0.25">
      <c r="A13" s="1">
        <v>1</v>
      </c>
      <c r="B13" s="15" t="s">
        <v>35</v>
      </c>
      <c r="C13" s="10">
        <v>1</v>
      </c>
      <c r="D13" s="45" t="s">
        <v>88</v>
      </c>
      <c r="E13" s="13">
        <v>35000</v>
      </c>
      <c r="F13" s="13">
        <v>529500</v>
      </c>
      <c r="G13" s="8">
        <v>108500</v>
      </c>
      <c r="H13" s="13">
        <v>35000</v>
      </c>
      <c r="I13" s="13">
        <v>25000</v>
      </c>
      <c r="J13" s="40">
        <f>SUM(H13:I13)</f>
        <v>60000</v>
      </c>
      <c r="K13" s="9" t="s">
        <v>102</v>
      </c>
      <c r="L13" s="34" t="s">
        <v>49</v>
      </c>
      <c r="M13" s="24"/>
    </row>
    <row r="14" spans="1:15" ht="20.25" customHeight="1" x14ac:dyDescent="0.25">
      <c r="A14" s="1">
        <v>2</v>
      </c>
      <c r="B14" s="3" t="s">
        <v>38</v>
      </c>
      <c r="C14" s="10">
        <v>2</v>
      </c>
      <c r="D14" s="45" t="s">
        <v>87</v>
      </c>
      <c r="E14" s="13">
        <v>35000</v>
      </c>
      <c r="F14" s="13">
        <v>7000</v>
      </c>
      <c r="G14" s="13">
        <v>7000</v>
      </c>
      <c r="H14" s="13">
        <v>35000</v>
      </c>
      <c r="I14" s="8"/>
      <c r="J14" s="40">
        <f t="shared" ref="J14:J18" si="0">SUM(H14:I14)</f>
        <v>35000</v>
      </c>
      <c r="K14" s="9" t="s">
        <v>99</v>
      </c>
      <c r="L14" s="35" t="s">
        <v>43</v>
      </c>
    </row>
    <row r="15" spans="1:15" ht="20.25" customHeight="1" x14ac:dyDescent="0.25">
      <c r="A15" s="1">
        <v>3</v>
      </c>
      <c r="B15" s="3"/>
      <c r="C15" s="10">
        <v>3</v>
      </c>
      <c r="D15" s="45"/>
      <c r="E15" s="13"/>
      <c r="F15" s="13"/>
      <c r="G15" s="8"/>
      <c r="H15" s="13"/>
      <c r="I15" s="8"/>
      <c r="J15" s="40">
        <f t="shared" si="0"/>
        <v>0</v>
      </c>
      <c r="K15" s="9"/>
      <c r="L15" s="35"/>
      <c r="M15" s="24"/>
    </row>
    <row r="16" spans="1:15" ht="20.25" customHeight="1" x14ac:dyDescent="0.25">
      <c r="A16" s="1">
        <v>4</v>
      </c>
      <c r="B16" s="3"/>
      <c r="C16" s="10">
        <v>4</v>
      </c>
      <c r="D16" s="45"/>
      <c r="E16" s="13"/>
      <c r="F16" s="13"/>
      <c r="G16" s="13"/>
      <c r="H16" s="13"/>
      <c r="I16" s="13"/>
      <c r="J16" s="40">
        <f t="shared" si="0"/>
        <v>0</v>
      </c>
      <c r="K16" s="9"/>
      <c r="L16" s="35"/>
      <c r="M16" s="24"/>
      <c r="O16" s="24"/>
    </row>
    <row r="17" spans="1:14" ht="20.25" customHeight="1" x14ac:dyDescent="0.25">
      <c r="A17" s="1">
        <v>5</v>
      </c>
      <c r="B17" s="3" t="s">
        <v>86</v>
      </c>
      <c r="C17" s="10">
        <v>5</v>
      </c>
      <c r="D17" s="45" t="s">
        <v>89</v>
      </c>
      <c r="E17" s="13">
        <v>35000</v>
      </c>
      <c r="F17" s="13">
        <v>10500</v>
      </c>
      <c r="G17" s="13">
        <v>10500</v>
      </c>
      <c r="H17" s="13">
        <v>35000</v>
      </c>
      <c r="I17" s="13"/>
      <c r="J17" s="40">
        <f t="shared" si="0"/>
        <v>35000</v>
      </c>
      <c r="K17" s="9" t="s">
        <v>100</v>
      </c>
      <c r="L17" s="42" t="s">
        <v>39</v>
      </c>
      <c r="M17" s="24"/>
    </row>
    <row r="18" spans="1:14" ht="24.75" customHeight="1" x14ac:dyDescent="0.25">
      <c r="A18" s="69" t="s">
        <v>20</v>
      </c>
      <c r="B18" s="69"/>
      <c r="C18" s="69"/>
      <c r="D18" s="69"/>
      <c r="E18" s="20">
        <f t="shared" ref="E18:I18" si="1">SUM(E13:E17)</f>
        <v>105000</v>
      </c>
      <c r="F18" s="21">
        <f t="shared" si="1"/>
        <v>547000</v>
      </c>
      <c r="G18" s="21">
        <f t="shared" si="1"/>
        <v>126000</v>
      </c>
      <c r="H18" s="21">
        <f t="shared" si="1"/>
        <v>105000</v>
      </c>
      <c r="I18" s="21">
        <f t="shared" si="1"/>
        <v>25000</v>
      </c>
      <c r="J18" s="40">
        <f t="shared" si="0"/>
        <v>130000</v>
      </c>
      <c r="K18" s="9" t="s">
        <v>103</v>
      </c>
      <c r="L18" s="37" t="s">
        <v>33</v>
      </c>
      <c r="N18" s="24"/>
    </row>
    <row r="19" spans="1:14" ht="17.25" customHeight="1" x14ac:dyDescent="0.3">
      <c r="A19" s="68" t="s">
        <v>18</v>
      </c>
      <c r="B19" s="68"/>
      <c r="C19" s="68"/>
      <c r="D19" s="68"/>
      <c r="E19" s="68"/>
      <c r="F19" s="68"/>
      <c r="G19" s="68"/>
      <c r="H19" s="68"/>
      <c r="I19" s="68"/>
      <c r="J19" s="40">
        <f>-J18*0.1</f>
        <v>-13000</v>
      </c>
    </row>
    <row r="20" spans="1:14" ht="18.75" x14ac:dyDescent="0.3">
      <c r="A20" s="64" t="s">
        <v>19</v>
      </c>
      <c r="B20" s="64"/>
      <c r="C20" s="64"/>
      <c r="D20" s="64"/>
      <c r="E20" s="64"/>
      <c r="F20" s="64"/>
      <c r="G20" s="64"/>
      <c r="H20" s="64"/>
      <c r="I20" s="64"/>
      <c r="J20" s="46">
        <f>SUM(J18:J19)</f>
        <v>117000</v>
      </c>
    </row>
    <row r="21" spans="1:14" ht="18.75" x14ac:dyDescent="0.3">
      <c r="A21" s="64" t="s">
        <v>34</v>
      </c>
      <c r="B21" s="64"/>
      <c r="C21" s="64"/>
      <c r="D21" s="64"/>
      <c r="E21" s="64"/>
      <c r="F21" s="64"/>
      <c r="G21" s="64"/>
      <c r="H21" s="64"/>
      <c r="I21" s="64"/>
      <c r="J21" s="46">
        <v>99000</v>
      </c>
    </row>
    <row r="22" spans="1:14" ht="18.75" x14ac:dyDescent="0.3">
      <c r="A22" s="68" t="s">
        <v>117</v>
      </c>
      <c r="B22" s="68"/>
      <c r="C22" s="68"/>
      <c r="D22" s="68"/>
      <c r="E22" s="68"/>
      <c r="F22" s="68"/>
      <c r="G22" s="68"/>
      <c r="H22" s="68"/>
      <c r="I22" s="68"/>
      <c r="J22" s="18">
        <f>SUM(J20:J21)</f>
        <v>216000</v>
      </c>
    </row>
    <row r="23" spans="1:14" ht="18.75" x14ac:dyDescent="0.3">
      <c r="A23" s="47">
        <v>2</v>
      </c>
      <c r="B23" s="77" t="s">
        <v>108</v>
      </c>
      <c r="C23" s="77"/>
      <c r="D23" s="77"/>
      <c r="E23" s="77"/>
      <c r="F23" s="77"/>
      <c r="G23" s="77"/>
      <c r="H23" s="77"/>
      <c r="I23" s="77"/>
      <c r="J23" s="48">
        <v>65000</v>
      </c>
    </row>
    <row r="24" spans="1:14" ht="18.75" x14ac:dyDescent="0.3">
      <c r="A24" s="68" t="s">
        <v>116</v>
      </c>
      <c r="B24" s="68"/>
      <c r="C24" s="68"/>
      <c r="D24" s="68"/>
      <c r="E24" s="68"/>
      <c r="F24" s="68"/>
      <c r="G24" s="68"/>
      <c r="H24" s="68"/>
      <c r="I24" s="68"/>
      <c r="J24" s="18">
        <f>SUM(J22:J23)</f>
        <v>281000</v>
      </c>
    </row>
    <row r="25" spans="1:14" ht="10.5" customHeight="1" x14ac:dyDescent="0.25">
      <c r="E25" s="24"/>
      <c r="L25" s="24"/>
    </row>
    <row r="26" spans="1:14" ht="15.75" x14ac:dyDescent="0.25">
      <c r="B26" s="3" t="s">
        <v>42</v>
      </c>
      <c r="C26" s="10">
        <v>2</v>
      </c>
      <c r="D26" s="7" t="s">
        <v>90</v>
      </c>
      <c r="F26" s="24"/>
      <c r="G26" s="24"/>
      <c r="J26" s="24"/>
    </row>
    <row r="27" spans="1:14" ht="8.25" customHeight="1" x14ac:dyDescent="0.25">
      <c r="F27" s="24"/>
      <c r="H27" s="24"/>
    </row>
    <row r="28" spans="1:14" ht="18.75" x14ac:dyDescent="0.25">
      <c r="A28" s="1">
        <v>2</v>
      </c>
      <c r="B28" s="3" t="s">
        <v>38</v>
      </c>
      <c r="C28" s="10">
        <v>2</v>
      </c>
      <c r="D28" s="45" t="s">
        <v>87</v>
      </c>
      <c r="E28" s="13">
        <v>35000</v>
      </c>
      <c r="F28" s="13">
        <v>7000</v>
      </c>
      <c r="G28" s="13">
        <v>7000</v>
      </c>
      <c r="H28" s="13">
        <v>35000</v>
      </c>
      <c r="I28" s="8"/>
      <c r="J28" s="40">
        <f t="shared" ref="J28" si="2">SUM(H28:I28)</f>
        <v>35000</v>
      </c>
      <c r="K28" s="9" t="s">
        <v>99</v>
      </c>
      <c r="L28" s="35" t="s">
        <v>43</v>
      </c>
    </row>
    <row r="29" spans="1:14" x14ac:dyDescent="0.25">
      <c r="A29" s="76" t="s">
        <v>101</v>
      </c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</row>
  </sheetData>
  <mergeCells count="15">
    <mergeCell ref="A10:L10"/>
    <mergeCell ref="A4:L4"/>
    <mergeCell ref="C6:I6"/>
    <mergeCell ref="J6:K6"/>
    <mergeCell ref="F7:L7"/>
    <mergeCell ref="A9:L9"/>
    <mergeCell ref="A29:L29"/>
    <mergeCell ref="K11:L11"/>
    <mergeCell ref="A18:D18"/>
    <mergeCell ref="A19:I19"/>
    <mergeCell ref="A20:I20"/>
    <mergeCell ref="A21:I21"/>
    <mergeCell ref="A22:I22"/>
    <mergeCell ref="B23:I23"/>
    <mergeCell ref="A24:I24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28</vt:i4>
      </vt:variant>
    </vt:vector>
  </HeadingPairs>
  <TitlesOfParts>
    <vt:vector size="28" baseType="lpstr">
      <vt:lpstr>ETAT DES CAUTIONS</vt:lpstr>
      <vt:lpstr>ETAT DES ARRIERES</vt:lpstr>
      <vt:lpstr>DECEMBRE 2020</vt:lpstr>
      <vt:lpstr>JANVIER 2021</vt:lpstr>
      <vt:lpstr>FEVRIER 2021</vt:lpstr>
      <vt:lpstr>FEVRIER 2021 CORRIGE</vt:lpstr>
      <vt:lpstr>MARS 2021</vt:lpstr>
      <vt:lpstr>AVRIL 2021</vt:lpstr>
      <vt:lpstr>MAI 2021</vt:lpstr>
      <vt:lpstr>JUIN 2021</vt:lpstr>
      <vt:lpstr>JUILLET 2021</vt:lpstr>
      <vt:lpstr>AOUT 2021</vt:lpstr>
      <vt:lpstr>SEPTEMBRE 2021</vt:lpstr>
      <vt:lpstr>OCTOBRE 2021</vt:lpstr>
      <vt:lpstr>NOVEMBRE 2021</vt:lpstr>
      <vt:lpstr>DECEMBRE 2021</vt:lpstr>
      <vt:lpstr>JANVIER 2022</vt:lpstr>
      <vt:lpstr>JANVIER 2022 (2)</vt:lpstr>
      <vt:lpstr>FEVRIER 2022</vt:lpstr>
      <vt:lpstr>MARS 2022</vt:lpstr>
      <vt:lpstr>AVRIL 2022</vt:lpstr>
      <vt:lpstr>MAI 2022</vt:lpstr>
      <vt:lpstr>JUIN 2022</vt:lpstr>
      <vt:lpstr>JUILLET 2022</vt:lpstr>
      <vt:lpstr>AOUT 2022</vt:lpstr>
      <vt:lpstr>SEPTEMBRE 2022</vt:lpstr>
      <vt:lpstr>OCTOBRE 2022</vt:lpstr>
      <vt:lpstr>NOVEMBRE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GERANT</cp:lastModifiedBy>
  <cp:lastPrinted>2022-09-28T11:04:26Z</cp:lastPrinted>
  <dcterms:created xsi:type="dcterms:W3CDTF">2013-02-10T07:37:00Z</dcterms:created>
  <dcterms:modified xsi:type="dcterms:W3CDTF">2022-11-26T09:44:30Z</dcterms:modified>
</cp:coreProperties>
</file>