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MINIGNAN TRAORE\"/>
    </mc:Choice>
  </mc:AlternateContent>
  <xr:revisionPtr revIDLastSave="0" documentId="13_ncr:1_{3849215D-23EE-43BA-ADF0-A8488B955B72}" xr6:coauthVersionLast="47" xr6:coauthVersionMax="47" xr10:uidLastSave="{00000000-0000-0000-0000-000000000000}"/>
  <bookViews>
    <workbookView xWindow="-120" yWindow="-120" windowWidth="29040" windowHeight="15990" firstSheet="5" activeTab="12" xr2:uid="{00000000-000D-0000-FFFF-FFFF00000000}"/>
  </bookViews>
  <sheets>
    <sheet name="DECEMBRE 2021" sheetId="80" r:id="rId1"/>
    <sheet name="JANVIER 2022" sheetId="81" r:id="rId2"/>
    <sheet name="FEVRIER 2022" sheetId="82" r:id="rId3"/>
    <sheet name="MARS 2022" sheetId="83" r:id="rId4"/>
    <sheet name="AVRIL 2022" sheetId="84" r:id="rId5"/>
    <sheet name="MAI 2022" sheetId="86" r:id="rId6"/>
    <sheet name="JUJIN 2022" sheetId="87" r:id="rId7"/>
    <sheet name="JUILLET 2022" sheetId="88" r:id="rId8"/>
    <sheet name="AOUT 2022 " sheetId="89" r:id="rId9"/>
    <sheet name="SEPTEMBRE  2022  " sheetId="90" r:id="rId10"/>
    <sheet name="OCTOBRE  2022" sheetId="91" r:id="rId11"/>
    <sheet name="NOVEMBRE 2022" sheetId="92" r:id="rId12"/>
    <sheet name="DECEMBRE 2022" sheetId="9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93" l="1"/>
  <c r="F23" i="93"/>
  <c r="E23" i="93"/>
  <c r="I36" i="92"/>
  <c r="I23" i="92"/>
  <c r="H23" i="92"/>
  <c r="G23" i="92"/>
  <c r="F23" i="92"/>
  <c r="E23" i="92"/>
  <c r="J21" i="92"/>
  <c r="J20" i="92"/>
  <c r="J19" i="92"/>
  <c r="J18" i="92"/>
  <c r="J17" i="92"/>
  <c r="J16" i="92"/>
  <c r="I23" i="91"/>
  <c r="H23" i="91"/>
  <c r="J16" i="91"/>
  <c r="J17" i="91"/>
  <c r="J18" i="91"/>
  <c r="J19" i="91"/>
  <c r="J20" i="91"/>
  <c r="J21" i="91"/>
  <c r="J22" i="91"/>
  <c r="J15" i="91"/>
  <c r="J23" i="92" l="1"/>
  <c r="J24" i="92" s="1"/>
  <c r="J25" i="92" s="1"/>
  <c r="J23" i="91"/>
  <c r="I38" i="91"/>
  <c r="J24" i="91" l="1"/>
  <c r="J27" i="91" s="1"/>
  <c r="G23" i="91"/>
  <c r="F23" i="91"/>
  <c r="E23" i="91"/>
  <c r="J20" i="90"/>
  <c r="C35" i="90"/>
  <c r="I36" i="90"/>
  <c r="H23" i="90" l="1"/>
  <c r="I23" i="90"/>
  <c r="J16" i="90"/>
  <c r="J17" i="90"/>
  <c r="J18" i="90"/>
  <c r="J19" i="90"/>
  <c r="J21" i="90"/>
  <c r="J22" i="90"/>
  <c r="J15" i="90"/>
  <c r="J23" i="90" l="1"/>
  <c r="J24" i="90"/>
  <c r="J25" i="90" s="1"/>
  <c r="G23" i="90" l="1"/>
  <c r="F23" i="90"/>
  <c r="E23" i="90"/>
  <c r="J16" i="89" l="1"/>
  <c r="J17" i="89"/>
  <c r="J18" i="89"/>
  <c r="J19" i="89"/>
  <c r="J20" i="89"/>
  <c r="J21" i="89"/>
  <c r="J22" i="89"/>
  <c r="J15" i="89"/>
  <c r="H23" i="89"/>
  <c r="I23" i="89"/>
  <c r="J23" i="89" l="1"/>
  <c r="I34" i="89"/>
  <c r="J24" i="89" l="1"/>
  <c r="J25" i="89" s="1"/>
  <c r="C35" i="89"/>
  <c r="G23" i="89"/>
  <c r="F23" i="89"/>
  <c r="E23" i="89"/>
  <c r="J18" i="88" l="1"/>
  <c r="H23" i="88" l="1"/>
  <c r="I23" i="88"/>
  <c r="J19" i="88"/>
  <c r="J20" i="88"/>
  <c r="J21" i="88"/>
  <c r="J22" i="88"/>
  <c r="J15" i="88"/>
  <c r="J16" i="88"/>
  <c r="J17" i="88"/>
  <c r="J23" i="88" l="1"/>
  <c r="J24" i="88"/>
  <c r="J25" i="88" s="1"/>
  <c r="I34" i="88"/>
  <c r="I34" i="86" l="1"/>
  <c r="E23" i="88" l="1"/>
  <c r="F23" i="88"/>
  <c r="G23" i="88"/>
  <c r="C35" i="88"/>
  <c r="J21" i="87"/>
  <c r="J16" i="87"/>
  <c r="J17" i="87"/>
  <c r="J18" i="87"/>
  <c r="J19" i="87"/>
  <c r="J20" i="87"/>
  <c r="J15" i="87"/>
  <c r="H23" i="87"/>
  <c r="I23" i="87"/>
  <c r="J23" i="87" l="1"/>
  <c r="C34" i="87"/>
  <c r="I33" i="87"/>
  <c r="G23" i="87"/>
  <c r="F23" i="87"/>
  <c r="E23" i="87"/>
  <c r="J24" i="87" l="1"/>
  <c r="J25" i="87" s="1"/>
  <c r="G23" i="86" l="1"/>
  <c r="H23" i="86"/>
  <c r="I23" i="86"/>
  <c r="F23" i="86"/>
  <c r="J16" i="86"/>
  <c r="J17" i="86"/>
  <c r="J18" i="86"/>
  <c r="J19" i="86"/>
  <c r="J20" i="86"/>
  <c r="J21" i="86"/>
  <c r="J22" i="86"/>
  <c r="J15" i="86"/>
  <c r="J23" i="86" l="1"/>
  <c r="J24" i="86" s="1"/>
  <c r="J25" i="86" s="1"/>
  <c r="C35" i="86"/>
  <c r="E23" i="86"/>
  <c r="J23" i="84"/>
  <c r="J24" i="84" l="1"/>
  <c r="J26" i="84" s="1"/>
  <c r="H23" i="84"/>
  <c r="C36" i="84" l="1"/>
  <c r="I34" i="84"/>
  <c r="E23" i="84"/>
  <c r="I33" i="83"/>
  <c r="H23" i="83"/>
  <c r="I23" i="83"/>
  <c r="J16" i="83"/>
  <c r="J17" i="83"/>
  <c r="J18" i="83"/>
  <c r="J19" i="83"/>
  <c r="J20" i="83"/>
  <c r="J21" i="83"/>
  <c r="J22" i="83"/>
  <c r="J15" i="83" l="1"/>
  <c r="J23" i="83" s="1"/>
  <c r="J24" i="83" l="1"/>
  <c r="J26" i="83" s="1"/>
  <c r="C35" i="83"/>
  <c r="G23" i="83"/>
  <c r="F23" i="83"/>
  <c r="E23" i="83"/>
  <c r="I33" i="82" l="1"/>
  <c r="I32" i="81"/>
  <c r="I23" i="82" l="1"/>
  <c r="H23" i="82"/>
  <c r="J22" i="82"/>
  <c r="J15" i="82"/>
  <c r="J16" i="82"/>
  <c r="J17" i="82"/>
  <c r="J18" i="82"/>
  <c r="J19" i="82"/>
  <c r="J20" i="82"/>
  <c r="J21" i="82"/>
  <c r="J23" i="82" l="1"/>
  <c r="C35" i="82"/>
  <c r="G23" i="82"/>
  <c r="F23" i="82"/>
  <c r="E23" i="82"/>
  <c r="J24" i="82" l="1"/>
  <c r="J26" i="82" s="1"/>
  <c r="C34" i="81" l="1"/>
  <c r="I23" i="81"/>
  <c r="H23" i="81"/>
  <c r="G23" i="81"/>
  <c r="F23" i="81"/>
  <c r="E23" i="81"/>
  <c r="J22" i="81"/>
  <c r="J20" i="81"/>
  <c r="J19" i="81"/>
  <c r="J18" i="81"/>
  <c r="J17" i="81"/>
  <c r="J16" i="81"/>
  <c r="J15" i="81"/>
  <c r="J23" i="81" l="1"/>
  <c r="J24" i="81"/>
  <c r="J25" i="81" s="1"/>
  <c r="C34" i="80"/>
  <c r="I23" i="80"/>
  <c r="H23" i="80"/>
  <c r="G23" i="80"/>
  <c r="F23" i="80"/>
  <c r="E23" i="80"/>
  <c r="J22" i="80"/>
  <c r="J21" i="80"/>
  <c r="J20" i="80"/>
  <c r="J19" i="80"/>
  <c r="J18" i="80"/>
  <c r="J17" i="80"/>
  <c r="J16" i="80"/>
  <c r="J15" i="80"/>
  <c r="J23" i="80" l="1"/>
  <c r="J24" i="80" s="1"/>
  <c r="J25" i="80" l="1"/>
</calcChain>
</file>

<file path=xl/sharedStrings.xml><?xml version="1.0" encoding="utf-8"?>
<sst xmlns="http://schemas.openxmlformats.org/spreadsheetml/2006/main" count="1021" uniqueCount="216">
  <si>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</si>
  <si>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</si>
  <si>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</si>
  <si>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</si>
  <si>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</si>
  <si>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</si>
  <si>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</si>
  <si>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</si>
  <si>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</si>
  <si>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</si>
  <si>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</si>
  <si>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</si>
  <si>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</si>
  <si>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</si>
  <si>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</si>
  <si>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ESPECES</t>
  </si>
  <si>
    <t>PART CCGIM</t>
  </si>
  <si>
    <t>MONTANT A VERSER</t>
  </si>
  <si>
    <t>TOTAUX</t>
  </si>
  <si>
    <t>BENEFICIAIRE: MINIGNAN TRAORE</t>
  </si>
  <si>
    <t>N° CC: 9309493Q</t>
  </si>
  <si>
    <t>01 BP 3269 ABIDJAN 01</t>
  </si>
  <si>
    <t>TRAORE SIRIKI</t>
  </si>
  <si>
    <t>SIDIBE MAMADOU</t>
  </si>
  <si>
    <t>MOUSSA SANGARE</t>
  </si>
  <si>
    <t>CISSE ADAMA</t>
  </si>
  <si>
    <t>YEO KIGNENA</t>
  </si>
  <si>
    <t>HAROUNA MOUSSA</t>
  </si>
  <si>
    <t>MTN</t>
  </si>
  <si>
    <t>CCGIM</t>
  </si>
  <si>
    <t xml:space="preserve">CENTRE D'IMPOSITION: YOP IV    </t>
  </si>
  <si>
    <t>SOULEYMANE OUATTARA</t>
  </si>
  <si>
    <t>PROPRIETAIRE</t>
  </si>
  <si>
    <t>ORANGE</t>
  </si>
  <si>
    <t>0504088306-0505818087</t>
  </si>
  <si>
    <t>0505808116-0707957271</t>
  </si>
  <si>
    <t>0555422902</t>
  </si>
  <si>
    <t>0789775610-0575643976</t>
  </si>
  <si>
    <t>0505018394-0101067999</t>
  </si>
  <si>
    <t>0709678869-0143145533</t>
  </si>
  <si>
    <t>0747138262-0141718505</t>
  </si>
  <si>
    <t>0707076817</t>
  </si>
  <si>
    <t>M ZANGO MARI MINIGNAN Cel. 05 04 25 30 96 - 07 09 95 93 48</t>
  </si>
  <si>
    <t>M ZANGO MOHAMED FILS MINIGNAN : 05 74 70 11 81</t>
  </si>
  <si>
    <t xml:space="preserve">                                                                 YOPOUGON SABLE: LOT N° 2171B / ÎLOT 252                                    07 69 63 46 24</t>
  </si>
  <si>
    <t>15 MARS 2021</t>
  </si>
  <si>
    <t>15 JUIN 2021</t>
  </si>
  <si>
    <t>15 SEPTEMBRE 2021</t>
  </si>
  <si>
    <t>15 DECEMBRE 2021</t>
  </si>
  <si>
    <t>TOTAL 2021</t>
  </si>
  <si>
    <t xml:space="preserve">                                 IMPOT 2021</t>
  </si>
  <si>
    <t xml:space="preserve">EPARGNE </t>
  </si>
  <si>
    <t>DEPENSES</t>
  </si>
  <si>
    <t>RESTE</t>
  </si>
  <si>
    <t>FILS M CISSE A FERKE 0709094621</t>
  </si>
  <si>
    <t>WAVE</t>
  </si>
  <si>
    <t>FICHE DES ENCAISSEMENTS : MOIS DE DECEMBRE 2021</t>
  </si>
  <si>
    <t>17/11/21 WAVE</t>
  </si>
  <si>
    <t>02/12/21</t>
  </si>
  <si>
    <t>05/12/21</t>
  </si>
  <si>
    <t>07/12/21</t>
  </si>
  <si>
    <t>09/12/21</t>
  </si>
  <si>
    <t>10/12/21</t>
  </si>
  <si>
    <t>14/12/21</t>
  </si>
  <si>
    <t>FICHE DES ENCAISSEMENTS : MOIS DE JANVIER 2022</t>
  </si>
  <si>
    <t>15/12/21 OM</t>
  </si>
  <si>
    <t>04/01/22</t>
  </si>
  <si>
    <t>15/12 ORANGE</t>
  </si>
  <si>
    <t>10/01/22</t>
  </si>
  <si>
    <t>11/01/22</t>
  </si>
  <si>
    <t>12/01/22</t>
  </si>
  <si>
    <t>14/01/22</t>
  </si>
  <si>
    <t>FICHE DES ENCAISSEMENTS : MOIS DE FEVRIER 2022</t>
  </si>
  <si>
    <t>IMPOT 02/2022</t>
  </si>
  <si>
    <t>AVANCES SU LOYERS</t>
  </si>
  <si>
    <t>AVANCES SUR LOYERS</t>
  </si>
  <si>
    <t>IMPOT JANVIER 2022</t>
  </si>
  <si>
    <t>15 MARS 2022</t>
  </si>
  <si>
    <t>15 JUIN 2022</t>
  </si>
  <si>
    <t>15 SEPTEMBRE 2022</t>
  </si>
  <si>
    <t>15 DECEMBRE 2022</t>
  </si>
  <si>
    <t>TOTAL 2022</t>
  </si>
  <si>
    <t xml:space="preserve">                                 IMPOT 2022</t>
  </si>
  <si>
    <t>17/01/22 OM</t>
  </si>
  <si>
    <t>08/02 OM</t>
  </si>
  <si>
    <t>RECETTE JANVIER 2022</t>
  </si>
  <si>
    <t>REGULARISATION ARRIERE PAYE AU PROPRIETAIRE MARS 2020</t>
  </si>
  <si>
    <t>09/02/22</t>
  </si>
  <si>
    <t>10/02/22</t>
  </si>
  <si>
    <t>31/01/222</t>
  </si>
  <si>
    <t>02/02/22</t>
  </si>
  <si>
    <t>12/02/22</t>
  </si>
  <si>
    <t>RECETTE FEVRIER 2022</t>
  </si>
  <si>
    <t>FICHE DES ENCAISSEMENTS : MOIS DE MARS 2022</t>
  </si>
  <si>
    <t>RECETTE MARS 2022</t>
  </si>
  <si>
    <t>12/02 WAVE</t>
  </si>
  <si>
    <t>AMINATA LE 25/02/2022</t>
  </si>
  <si>
    <t>02/03/22</t>
  </si>
  <si>
    <t>15/02 ESP+PROP</t>
  </si>
  <si>
    <t>REGULARISATION PROPRIETAIRE MARS 2020 PORTES 2+6+7</t>
  </si>
  <si>
    <t>05/03/22</t>
  </si>
  <si>
    <t>04/03 OM</t>
  </si>
  <si>
    <t>08/03/22</t>
  </si>
  <si>
    <t>09/03/22</t>
  </si>
  <si>
    <t>10/03/22</t>
  </si>
  <si>
    <t>10/03 WAVE</t>
  </si>
  <si>
    <t>12/03/22</t>
  </si>
  <si>
    <t>IMPOT 03/2022</t>
  </si>
  <si>
    <t>FICHE DES ENCAISSEMENTS : MOIS DE AVRIL 2022</t>
  </si>
  <si>
    <t>IMPOT 04/2022</t>
  </si>
  <si>
    <t>RECETTE AVRIL 2022</t>
  </si>
  <si>
    <t>RECETTE DECEMBRE 2021</t>
  </si>
  <si>
    <t>VERSEMENT D'IMPOT MARS 2022 47 000 F CFA LE 14/03/2022</t>
  </si>
  <si>
    <t>DCD REMPLACE PAR SON PETIT FRERE  AU 0152295525</t>
  </si>
  <si>
    <t>07/04/22</t>
  </si>
  <si>
    <t>05/04/22</t>
  </si>
  <si>
    <t>Vidange puits perdus le 01/04/22</t>
  </si>
  <si>
    <t>09/04/22</t>
  </si>
  <si>
    <t>11/04/22</t>
  </si>
  <si>
    <t>10/04/22</t>
  </si>
  <si>
    <t>14/04/22</t>
  </si>
  <si>
    <t>FICHE DES ENCAISSEMENTS : MOIS DE MAI 2022</t>
  </si>
  <si>
    <t>RECETTE MAI 2022</t>
  </si>
  <si>
    <t>IMPOT 05/2022</t>
  </si>
  <si>
    <t>05/05/22</t>
  </si>
  <si>
    <t>07/05/22</t>
  </si>
  <si>
    <t>06/05/22</t>
  </si>
  <si>
    <t>10/05/22</t>
  </si>
  <si>
    <t>08/05/22</t>
  </si>
  <si>
    <t>DEPOT SUR 0574701181 LE 11/05/2022</t>
  </si>
  <si>
    <t>12/05/22</t>
  </si>
  <si>
    <t>0172257400</t>
  </si>
  <si>
    <t>HAMBALI HAYA</t>
  </si>
  <si>
    <t>RETIRES  LE 12/05/2022 PAR ZANGO MINATA</t>
  </si>
  <si>
    <t>13/05/22</t>
  </si>
  <si>
    <t>16/05/22</t>
  </si>
  <si>
    <t>FICHE DES ENCAISSEMENTS : MOIS DE JUIN 2022</t>
  </si>
  <si>
    <t>RECETTE JUIN 2022</t>
  </si>
  <si>
    <t>IMPOT 06/2022</t>
  </si>
  <si>
    <t>LE 04/06/2022</t>
  </si>
  <si>
    <t>0172257400-</t>
  </si>
  <si>
    <t>A PAYE 60 000 PAR MTN (2 MOIS CAUTION + COMMISSION CCGIM)</t>
  </si>
  <si>
    <t>09/06/22</t>
  </si>
  <si>
    <t>11/06/22</t>
  </si>
  <si>
    <t>04/06/22</t>
  </si>
  <si>
    <t>01/06/22</t>
  </si>
  <si>
    <t>13/06/22</t>
  </si>
  <si>
    <t>DECEDE LE SAMEDI 25 JUIN 2022</t>
  </si>
  <si>
    <t>30/06/22</t>
  </si>
  <si>
    <t>FICHE DES ENCAISSEMENTS : MOIS DE JUILLET 2022</t>
  </si>
  <si>
    <t>IMPOT 07/2022</t>
  </si>
  <si>
    <t>RECETTE JUILLET 2022</t>
  </si>
  <si>
    <t>AVANCES SUR LOYERS LE 14/06/2022</t>
  </si>
  <si>
    <t>05/07/22</t>
  </si>
  <si>
    <t>08/07/22</t>
  </si>
  <si>
    <t>11/07/22</t>
  </si>
  <si>
    <t>02/07/22</t>
  </si>
  <si>
    <t>14/07/22</t>
  </si>
  <si>
    <t>15/07/22</t>
  </si>
  <si>
    <t>16/07/22</t>
  </si>
  <si>
    <t>FICHE DES ENCAISSEMENTS : MOIS D'AOUT 2022</t>
  </si>
  <si>
    <t>AVANCES SUR LOYERS LE  22/07/2022</t>
  </si>
  <si>
    <t>RECETTE AOUT 2022</t>
  </si>
  <si>
    <t>IMPOT 08/2022</t>
  </si>
  <si>
    <t>AVANCES SUR LOYERS LE 01/08/2022</t>
  </si>
  <si>
    <t>10/08/22</t>
  </si>
  <si>
    <t>11/08/22</t>
  </si>
  <si>
    <t>12/08/22</t>
  </si>
  <si>
    <t>01/08/22</t>
  </si>
  <si>
    <t>04/08/22</t>
  </si>
  <si>
    <t>Mme ZANGO MINATA: 0594343598</t>
  </si>
  <si>
    <t>13/08/22</t>
  </si>
  <si>
    <t>AVANCES SUR LOYERS LE 13/08/2022</t>
  </si>
  <si>
    <t>15/08/22</t>
  </si>
  <si>
    <t>18/08/22</t>
  </si>
  <si>
    <t>FICHE DES ENCAISSEMENTS : MOIS DE SEPTEMBRE 2022</t>
  </si>
  <si>
    <t>IMPOT 09/2022</t>
  </si>
  <si>
    <t>AVANCES SUR LOYERS LE 24/08/2023</t>
  </si>
  <si>
    <t>13/09/22</t>
  </si>
  <si>
    <t>10/09/22</t>
  </si>
  <si>
    <t>12/09/22</t>
  </si>
  <si>
    <t>03/09/22</t>
  </si>
  <si>
    <t>14/09/22</t>
  </si>
  <si>
    <t>VIDANGE REGARDS LE 23/08/2022</t>
  </si>
  <si>
    <t>AVANCES SUR LOYERS LE 14/09/2024</t>
  </si>
  <si>
    <t>AVANCES SUR LOYERS LE 14/09/2025</t>
  </si>
  <si>
    <t>TRANSFERT SUR 0574701181</t>
  </si>
  <si>
    <t>FICHE DES ENCAISSEMENTS : MOIS D'OCTOBRE 2022</t>
  </si>
  <si>
    <t>RECETTE OCTOBRE 2022</t>
  </si>
  <si>
    <t>IMPOT 10/2022</t>
  </si>
  <si>
    <t>RECETTE SEPTEMBR 2022</t>
  </si>
  <si>
    <t>10/07 TRAVAUX</t>
  </si>
  <si>
    <t>AVANCES SUR LOYERS LE 20/09/2022</t>
  </si>
  <si>
    <t>REMBOURSEMENT DES TRAVAUX 150 000 F CFA</t>
  </si>
  <si>
    <t>REMBOURSEMENT PENALITES SUR LES TRAVAUX 150 000 F CFA</t>
  </si>
  <si>
    <t>10/10/22</t>
  </si>
  <si>
    <t>Travaux</t>
  </si>
  <si>
    <t>10/22-05/23</t>
  </si>
  <si>
    <t>06/10 ESP</t>
  </si>
  <si>
    <t>11/10/22</t>
  </si>
  <si>
    <t>04/10/22</t>
  </si>
  <si>
    <t>AVANCES SUR LOYERS LE 12/10/2022</t>
  </si>
  <si>
    <t>FICHE DES ENCAISSEMENTS : MOIS DE NOVEMBRE 2022</t>
  </si>
  <si>
    <t>02/11/22</t>
  </si>
  <si>
    <t>30/10/22</t>
  </si>
  <si>
    <t>10/11/22</t>
  </si>
  <si>
    <t>11/11/22</t>
  </si>
  <si>
    <t>RECETTE NOVEMBRE 2022</t>
  </si>
  <si>
    <t>IMPOT 11/2022</t>
  </si>
  <si>
    <t>AVANCES SUR LOYERS LE 12/11/2022</t>
  </si>
  <si>
    <t>15/11/22</t>
  </si>
  <si>
    <t>13/11/22</t>
  </si>
  <si>
    <t>17/11/22</t>
  </si>
  <si>
    <t>FICHE DES ENCAISSEMENTS : MOIS DE DECEMBRE 2022</t>
  </si>
  <si>
    <t>RECETTE DECEMBRE 2022</t>
  </si>
  <si>
    <t>IMPOT 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</si>
</sst>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9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left"/>
    </xf>
    <xf numFmtId="49" fontId="13" fillId="0" borderId="3" xfId="0" applyNumberFormat="1" applyFont="1" applyBorder="1" applyAlignment="1">
      <alignment horizontal="left"/>
    </xf>
    <xf numFmtId="49" fontId="13" fillId="0" borderId="4" xfId="0" applyNumberFormat="1" applyFont="1" applyBorder="1" applyAlignment="1">
      <alignment horizontal="left"/>
    </xf>
    <xf numFmtId="164" fontId="13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4" fontId="1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15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0" fillId="0" borderId="0" xfId="0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left"/>
    </xf>
    <xf numFmtId="49" fontId="13" fillId="0" borderId="3" xfId="0" applyNumberFormat="1" applyFont="1" applyBorder="1" applyAlignment="1">
      <alignment horizontal="left"/>
    </xf>
    <xf numFmtId="49" fontId="13" fillId="0" borderId="4" xfId="0" applyNumberFormat="1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4" fontId="3" fillId="0" borderId="5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0" fontId="0" fillId="0" borderId="6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164" fontId="15" fillId="0" borderId="1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16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zoomScaleNormal="100" workbookViewId="0">
      <selection activeCell="I30" sqref="I30:J30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57"/>
      <c r="K6" s="57"/>
      <c r="L6" s="31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22750</v>
      </c>
      <c r="G15" s="10">
        <v>5250</v>
      </c>
      <c r="H15" s="10"/>
      <c r="I15" s="10">
        <v>17500</v>
      </c>
      <c r="J15" s="36">
        <f>H15+I15</f>
        <v>17500</v>
      </c>
      <c r="K15" s="6"/>
      <c r="L15" s="9" t="s">
        <v>57</v>
      </c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/>
      <c r="G16" s="10"/>
      <c r="H16" s="36">
        <v>20000</v>
      </c>
      <c r="I16" s="10"/>
      <c r="J16" s="36">
        <f t="shared" ref="J16:J22" si="0">H16+I16</f>
        <v>20000</v>
      </c>
      <c r="K16" s="6" t="s">
        <v>59</v>
      </c>
      <c r="L16" s="23" t="s">
        <v>55</v>
      </c>
      <c r="N16" s="21"/>
    </row>
    <row r="17" spans="1:15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36">
        <v>25000</v>
      </c>
      <c r="I17" s="10"/>
      <c r="J17" s="36">
        <f t="shared" si="0"/>
        <v>25000</v>
      </c>
      <c r="K17" s="6" t="s">
        <v>58</v>
      </c>
      <c r="L17" s="23" t="s">
        <v>15</v>
      </c>
      <c r="O17" s="21"/>
    </row>
    <row r="18" spans="1:15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7500</v>
      </c>
      <c r="G18" s="10">
        <v>7500</v>
      </c>
      <c r="H18" s="36">
        <v>25000</v>
      </c>
      <c r="I18" s="10"/>
      <c r="J18" s="36">
        <f t="shared" si="0"/>
        <v>25000</v>
      </c>
      <c r="K18" s="6" t="s">
        <v>60</v>
      </c>
      <c r="L18" s="23" t="s">
        <v>55</v>
      </c>
    </row>
    <row r="19" spans="1:15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>
        <v>30000</v>
      </c>
      <c r="G19" s="10">
        <v>5000</v>
      </c>
      <c r="H19" s="36">
        <v>25000</v>
      </c>
      <c r="I19" s="10"/>
      <c r="J19" s="36">
        <f t="shared" si="0"/>
        <v>25000</v>
      </c>
      <c r="K19" s="6" t="s">
        <v>59</v>
      </c>
      <c r="L19" s="23" t="s">
        <v>33</v>
      </c>
    </row>
    <row r="20" spans="1:15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>
        <v>24500</v>
      </c>
      <c r="G20" s="10">
        <v>7000</v>
      </c>
      <c r="H20" s="36">
        <v>17500</v>
      </c>
      <c r="I20" s="10"/>
      <c r="J20" s="36">
        <f t="shared" si="0"/>
        <v>17500</v>
      </c>
      <c r="K20" s="6" t="s">
        <v>61</v>
      </c>
      <c r="L20" s="23" t="s">
        <v>55</v>
      </c>
      <c r="N20" s="21"/>
    </row>
    <row r="21" spans="1:15" ht="18.75" x14ac:dyDescent="0.3">
      <c r="A21" s="1">
        <v>7</v>
      </c>
      <c r="B21" s="15" t="s">
        <v>27</v>
      </c>
      <c r="C21" s="35">
        <v>8</v>
      </c>
      <c r="D21" s="26" t="s">
        <v>39</v>
      </c>
      <c r="E21" s="10">
        <v>20000</v>
      </c>
      <c r="F21" s="10">
        <v>22000</v>
      </c>
      <c r="G21" s="10">
        <v>2000</v>
      </c>
      <c r="H21" s="36"/>
      <c r="I21" s="10"/>
      <c r="J21" s="36">
        <f t="shared" si="0"/>
        <v>0</v>
      </c>
      <c r="K21" s="6"/>
      <c r="L21" s="23"/>
    </row>
    <row r="22" spans="1:15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1500</v>
      </c>
      <c r="G22" s="12">
        <v>1500</v>
      </c>
      <c r="H22" s="36">
        <v>15000</v>
      </c>
      <c r="I22" s="10"/>
      <c r="J22" s="36">
        <f t="shared" si="0"/>
        <v>15000</v>
      </c>
      <c r="K22" s="6" t="s">
        <v>62</v>
      </c>
      <c r="L22" s="23" t="s">
        <v>33</v>
      </c>
    </row>
    <row r="23" spans="1:15" ht="18.75" customHeight="1" x14ac:dyDescent="0.25">
      <c r="A23" s="64" t="s">
        <v>18</v>
      </c>
      <c r="B23" s="65"/>
      <c r="C23" s="65"/>
      <c r="D23" s="66"/>
      <c r="E23" s="22">
        <f t="shared" ref="E23:G23" si="1">SUM(E15:E22)</f>
        <v>165000</v>
      </c>
      <c r="F23" s="22">
        <f t="shared" si="1"/>
        <v>108250</v>
      </c>
      <c r="G23" s="22">
        <f t="shared" si="1"/>
        <v>28250</v>
      </c>
      <c r="H23" s="22">
        <f>SUM(H15:H22)</f>
        <v>127500</v>
      </c>
      <c r="I23" s="22">
        <f t="shared" ref="I23:J23" si="2">SUM(I15:I22)</f>
        <v>17500</v>
      </c>
      <c r="J23" s="22">
        <f t="shared" si="2"/>
        <v>145000</v>
      </c>
      <c r="K23" s="6" t="s">
        <v>63</v>
      </c>
      <c r="L23" s="28" t="s">
        <v>29</v>
      </c>
    </row>
    <row r="24" spans="1:15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-14500</v>
      </c>
      <c r="K24" s="18"/>
      <c r="L24" s="19"/>
    </row>
    <row r="25" spans="1:15" ht="18.75" x14ac:dyDescent="0.25">
      <c r="A25" s="67" t="s">
        <v>17</v>
      </c>
      <c r="B25" s="67"/>
      <c r="C25" s="67"/>
      <c r="D25" s="67"/>
      <c r="E25" s="67"/>
      <c r="F25" s="67"/>
      <c r="G25" s="67"/>
      <c r="H25" s="67"/>
      <c r="I25" s="67"/>
      <c r="J25" s="36">
        <f>SUM(J23:J24)</f>
        <v>130500</v>
      </c>
      <c r="K25" s="18"/>
      <c r="L25" s="19"/>
    </row>
    <row r="26" spans="1:15" x14ac:dyDescent="0.2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</row>
    <row r="27" spans="1:15" ht="18.75" x14ac:dyDescent="0.3">
      <c r="A27" s="1">
        <v>5</v>
      </c>
      <c r="B27" s="15" t="s">
        <v>25</v>
      </c>
      <c r="C27" s="35">
        <v>6</v>
      </c>
      <c r="D27" s="26" t="s">
        <v>38</v>
      </c>
      <c r="E27" s="75" t="s">
        <v>54</v>
      </c>
      <c r="F27" s="76"/>
      <c r="G27" s="76"/>
      <c r="H27" s="76"/>
      <c r="I27" s="76"/>
      <c r="J27" s="76"/>
      <c r="K27" s="76"/>
      <c r="L27" s="77"/>
    </row>
    <row r="28" spans="1:15" ht="18.75" x14ac:dyDescent="0.3">
      <c r="A28" s="78" t="s">
        <v>50</v>
      </c>
      <c r="B28" s="79"/>
      <c r="C28" s="79"/>
      <c r="D28" s="80"/>
      <c r="E28" s="4"/>
      <c r="F28" s="81" t="s">
        <v>51</v>
      </c>
      <c r="G28" s="81"/>
      <c r="H28" s="81"/>
      <c r="I28" s="82">
        <v>99910</v>
      </c>
      <c r="J28" s="82"/>
      <c r="K28" s="4"/>
      <c r="L28" s="4"/>
    </row>
    <row r="29" spans="1:15" ht="18.75" x14ac:dyDescent="0.3">
      <c r="A29" s="37"/>
      <c r="B29" s="38"/>
      <c r="C29" s="38"/>
      <c r="D29" s="39"/>
      <c r="E29" s="4"/>
      <c r="F29" s="86" t="s">
        <v>111</v>
      </c>
      <c r="G29" s="87"/>
      <c r="H29" s="88"/>
      <c r="I29" s="70">
        <v>130500</v>
      </c>
      <c r="J29" s="71"/>
      <c r="K29" s="4"/>
      <c r="L29" s="4"/>
    </row>
    <row r="30" spans="1:15" ht="18.75" x14ac:dyDescent="0.3">
      <c r="A30" s="29">
        <v>1</v>
      </c>
      <c r="B30" s="30" t="s">
        <v>45</v>
      </c>
      <c r="C30" s="70">
        <v>45900</v>
      </c>
      <c r="D30" s="71"/>
      <c r="E30" s="4"/>
      <c r="F30" s="89" t="s">
        <v>52</v>
      </c>
      <c r="G30" s="89"/>
      <c r="H30" s="89"/>
      <c r="I30" s="69"/>
      <c r="J30" s="69"/>
      <c r="K30" s="4"/>
      <c r="L30" s="4"/>
    </row>
    <row r="31" spans="1:15" ht="18.75" x14ac:dyDescent="0.3">
      <c r="A31" s="29">
        <v>2</v>
      </c>
      <c r="B31" s="30" t="s">
        <v>46</v>
      </c>
      <c r="C31" s="70">
        <v>45900</v>
      </c>
      <c r="D31" s="71"/>
      <c r="E31" s="4"/>
      <c r="F31" s="72" t="s">
        <v>53</v>
      </c>
      <c r="G31" s="72"/>
      <c r="H31" s="72"/>
      <c r="I31" s="73"/>
      <c r="J31" s="74"/>
      <c r="K31" s="4"/>
      <c r="L31" s="4"/>
    </row>
    <row r="32" spans="1:15" ht="18.75" x14ac:dyDescent="0.3">
      <c r="A32" s="29">
        <v>3</v>
      </c>
      <c r="B32" s="30" t="s">
        <v>47</v>
      </c>
      <c r="C32" s="70">
        <v>45900</v>
      </c>
      <c r="D32" s="71"/>
      <c r="E32" s="4"/>
      <c r="F32" s="4"/>
      <c r="G32" s="4"/>
      <c r="H32" s="4"/>
      <c r="I32" s="4"/>
      <c r="J32" s="4"/>
      <c r="K32" s="4"/>
      <c r="L32" s="4"/>
    </row>
    <row r="33" spans="1:12" ht="18.75" x14ac:dyDescent="0.3">
      <c r="A33" s="29">
        <v>4</v>
      </c>
      <c r="B33" s="30" t="s">
        <v>48</v>
      </c>
      <c r="C33" s="70">
        <v>45900</v>
      </c>
      <c r="D33" s="71"/>
      <c r="E33" s="4"/>
      <c r="F33" s="4"/>
      <c r="G33" s="4"/>
      <c r="H33" s="4"/>
      <c r="I33" s="4"/>
      <c r="J33" s="4"/>
      <c r="K33" s="4"/>
      <c r="L33" s="4"/>
    </row>
    <row r="34" spans="1:12" ht="18.75" x14ac:dyDescent="0.3">
      <c r="A34" s="83" t="s">
        <v>49</v>
      </c>
      <c r="B34" s="83"/>
      <c r="C34" s="84">
        <f>SUM(C30:D33)</f>
        <v>183600</v>
      </c>
      <c r="D34" s="85"/>
    </row>
  </sheetData>
  <mergeCells count="30">
    <mergeCell ref="C32:D32"/>
    <mergeCell ref="C33:D33"/>
    <mergeCell ref="A34:B34"/>
    <mergeCell ref="C34:D34"/>
    <mergeCell ref="F29:H29"/>
    <mergeCell ref="C30:D30"/>
    <mergeCell ref="F30:H30"/>
    <mergeCell ref="I30:J30"/>
    <mergeCell ref="C31:D31"/>
    <mergeCell ref="F31:H31"/>
    <mergeCell ref="I31:J31"/>
    <mergeCell ref="E27:L27"/>
    <mergeCell ref="A28:D28"/>
    <mergeCell ref="F28:H28"/>
    <mergeCell ref="I28:J28"/>
    <mergeCell ref="I29:J29"/>
    <mergeCell ref="N15:O15"/>
    <mergeCell ref="A23:D23"/>
    <mergeCell ref="A25:I25"/>
    <mergeCell ref="A26:L26"/>
    <mergeCell ref="A24:I24"/>
    <mergeCell ref="F9:L9"/>
    <mergeCell ref="A11:L11"/>
    <mergeCell ref="A12:L12"/>
    <mergeCell ref="K13:L13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2"/>
  <sheetViews>
    <sheetView topLeftCell="A13" zoomScaleNormal="100" workbookViewId="0">
      <selection activeCell="K35" sqref="K35:L3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175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9.5" customHeight="1" x14ac:dyDescent="0.3">
      <c r="A6" s="3" t="s">
        <v>11</v>
      </c>
      <c r="F6" s="62" t="s">
        <v>170</v>
      </c>
      <c r="G6" s="62"/>
      <c r="H6" s="62"/>
      <c r="I6" s="62"/>
      <c r="J6" s="62"/>
      <c r="K6" s="62"/>
      <c r="L6" s="62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8750</v>
      </c>
      <c r="G15" s="10">
        <v>8750</v>
      </c>
      <c r="H15" s="10">
        <v>17500</v>
      </c>
      <c r="I15" s="10"/>
      <c r="J15" s="36">
        <f>SUM(H15:I15)</f>
        <v>17500</v>
      </c>
      <c r="K15" s="6" t="s">
        <v>179</v>
      </c>
      <c r="L15" s="23" t="s">
        <v>15</v>
      </c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>
        <v>10000</v>
      </c>
      <c r="G16" s="10">
        <v>10000</v>
      </c>
      <c r="H16" s="10">
        <v>20000</v>
      </c>
      <c r="I16" s="10"/>
      <c r="J16" s="36">
        <f t="shared" ref="J16:J22" si="0">SUM(H16:I16)</f>
        <v>20000</v>
      </c>
      <c r="K16" s="6" t="s">
        <v>180</v>
      </c>
      <c r="L16" s="23" t="s">
        <v>15</v>
      </c>
      <c r="N16" s="21"/>
      <c r="O16" s="21"/>
    </row>
    <row r="17" spans="1:17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10">
        <v>25000</v>
      </c>
      <c r="I17" s="10"/>
      <c r="J17" s="36">
        <f t="shared" si="0"/>
        <v>25000</v>
      </c>
      <c r="K17" s="6" t="s">
        <v>181</v>
      </c>
      <c r="L17" s="23" t="s">
        <v>15</v>
      </c>
      <c r="O17" s="21"/>
    </row>
    <row r="18" spans="1:17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5000</v>
      </c>
      <c r="G18" s="10">
        <v>5000</v>
      </c>
      <c r="H18" s="10">
        <v>25000</v>
      </c>
      <c r="I18" s="10"/>
      <c r="J18" s="36">
        <f t="shared" si="0"/>
        <v>25000</v>
      </c>
      <c r="K18" s="6" t="s">
        <v>178</v>
      </c>
      <c r="L18" s="23" t="s">
        <v>33</v>
      </c>
    </row>
    <row r="19" spans="1:17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/>
      <c r="G19" s="10"/>
      <c r="H19" s="10">
        <v>25000</v>
      </c>
      <c r="I19" s="10"/>
      <c r="J19" s="36">
        <f t="shared" si="0"/>
        <v>25000</v>
      </c>
      <c r="K19" s="6" t="s">
        <v>181</v>
      </c>
      <c r="L19" s="23" t="s">
        <v>15</v>
      </c>
      <c r="N19" s="21"/>
    </row>
    <row r="20" spans="1:17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>
        <v>3500</v>
      </c>
      <c r="G20" s="10">
        <v>3500</v>
      </c>
      <c r="H20" s="36">
        <v>17500</v>
      </c>
      <c r="I20" s="10"/>
      <c r="J20" s="36">
        <f t="shared" si="0"/>
        <v>17500</v>
      </c>
      <c r="K20" s="6" t="s">
        <v>182</v>
      </c>
      <c r="L20" s="23" t="s">
        <v>33</v>
      </c>
      <c r="N20" s="21"/>
    </row>
    <row r="21" spans="1:17" ht="18.75" x14ac:dyDescent="0.3">
      <c r="A21" s="1">
        <v>7</v>
      </c>
      <c r="B21" s="15" t="s">
        <v>132</v>
      </c>
      <c r="C21" s="35">
        <v>8</v>
      </c>
      <c r="D21" s="26" t="s">
        <v>140</v>
      </c>
      <c r="E21" s="10">
        <v>20000</v>
      </c>
      <c r="F21" s="10">
        <v>6000</v>
      </c>
      <c r="G21" s="10">
        <v>6000</v>
      </c>
      <c r="H21" s="10">
        <v>20000</v>
      </c>
      <c r="I21" s="10"/>
      <c r="J21" s="36">
        <f t="shared" si="0"/>
        <v>20000</v>
      </c>
      <c r="K21" s="6" t="s">
        <v>179</v>
      </c>
      <c r="L21" s="23" t="s">
        <v>28</v>
      </c>
    </row>
    <row r="22" spans="1:17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22500</v>
      </c>
      <c r="G22" s="10">
        <v>7500</v>
      </c>
      <c r="H22" s="10">
        <v>15000</v>
      </c>
      <c r="I22" s="10">
        <v>5000</v>
      </c>
      <c r="J22" s="36">
        <f t="shared" si="0"/>
        <v>20000</v>
      </c>
      <c r="K22" s="6" t="s">
        <v>180</v>
      </c>
      <c r="L22" s="23" t="s">
        <v>15</v>
      </c>
    </row>
    <row r="23" spans="1:17" ht="18.75" customHeight="1" x14ac:dyDescent="0.25">
      <c r="A23" s="64" t="s">
        <v>18</v>
      </c>
      <c r="B23" s="65"/>
      <c r="C23" s="65"/>
      <c r="D23" s="66"/>
      <c r="E23" s="22">
        <f t="shared" ref="E23" si="1">SUM(E15:E22)</f>
        <v>165000</v>
      </c>
      <c r="F23" s="20">
        <f>SUM(F15:F22)</f>
        <v>55750</v>
      </c>
      <c r="G23" s="20">
        <f t="shared" ref="G23:J23" si="2">SUM(G15:G22)</f>
        <v>40750</v>
      </c>
      <c r="H23" s="40">
        <f t="shared" si="2"/>
        <v>165000</v>
      </c>
      <c r="I23" s="20">
        <f t="shared" si="2"/>
        <v>5000</v>
      </c>
      <c r="J23" s="40">
        <f t="shared" si="2"/>
        <v>170000</v>
      </c>
      <c r="K23" s="6" t="s">
        <v>182</v>
      </c>
      <c r="L23" s="28" t="s">
        <v>29</v>
      </c>
    </row>
    <row r="24" spans="1:17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-17000</v>
      </c>
      <c r="K24" s="18"/>
      <c r="L24" s="19"/>
    </row>
    <row r="25" spans="1:17" ht="18.75" x14ac:dyDescent="0.25">
      <c r="A25" s="67" t="s">
        <v>17</v>
      </c>
      <c r="B25" s="67"/>
      <c r="C25" s="67"/>
      <c r="D25" s="67"/>
      <c r="E25" s="67"/>
      <c r="F25" s="67"/>
      <c r="G25" s="67"/>
      <c r="H25" s="67"/>
      <c r="I25" s="67"/>
      <c r="J25" s="40">
        <f>SUM(J23:J24)</f>
        <v>153000</v>
      </c>
      <c r="K25" s="18"/>
      <c r="L25" s="19"/>
    </row>
    <row r="26" spans="1:17" ht="8.2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18"/>
      <c r="L26" s="19"/>
    </row>
    <row r="27" spans="1:17" x14ac:dyDescent="0.25">
      <c r="A27" s="43">
        <v>7</v>
      </c>
      <c r="B27" s="44" t="s">
        <v>27</v>
      </c>
      <c r="C27" s="45">
        <v>8</v>
      </c>
      <c r="D27" s="11" t="s">
        <v>39</v>
      </c>
      <c r="E27" s="101" t="s">
        <v>113</v>
      </c>
      <c r="F27" s="102"/>
      <c r="G27" s="102"/>
      <c r="H27" s="102"/>
      <c r="I27" s="102"/>
      <c r="J27" s="102"/>
      <c r="K27" s="102"/>
      <c r="L27" s="103"/>
    </row>
    <row r="28" spans="1:17" x14ac:dyDescent="0.25">
      <c r="A28" s="43">
        <v>5</v>
      </c>
      <c r="B28" s="44" t="s">
        <v>25</v>
      </c>
      <c r="C28" s="45">
        <v>6</v>
      </c>
      <c r="D28" s="11" t="s">
        <v>38</v>
      </c>
      <c r="E28" s="101" t="s">
        <v>54</v>
      </c>
      <c r="F28" s="102"/>
      <c r="G28" s="102"/>
      <c r="H28" s="102"/>
      <c r="I28" s="102"/>
      <c r="J28" s="102"/>
      <c r="K28" s="102"/>
      <c r="L28" s="103"/>
    </row>
    <row r="29" spans="1:17" ht="21" x14ac:dyDescent="0.25">
      <c r="A29" s="111" t="s">
        <v>82</v>
      </c>
      <c r="B29" s="112"/>
      <c r="C29" s="112"/>
      <c r="D29" s="113"/>
      <c r="F29" s="114" t="s">
        <v>51</v>
      </c>
      <c r="G29" s="114"/>
      <c r="H29" s="114"/>
      <c r="I29" s="122">
        <v>60683</v>
      </c>
      <c r="J29" s="122"/>
    </row>
    <row r="30" spans="1:17" ht="21" x14ac:dyDescent="0.25">
      <c r="A30" s="46"/>
      <c r="B30" s="47"/>
      <c r="C30" s="47"/>
      <c r="D30" s="48"/>
      <c r="F30" s="118" t="s">
        <v>190</v>
      </c>
      <c r="G30" s="119"/>
      <c r="H30" s="120"/>
      <c r="I30" s="123">
        <v>153000</v>
      </c>
      <c r="J30" s="124"/>
    </row>
    <row r="31" spans="1:17" ht="21" x14ac:dyDescent="0.25">
      <c r="A31" s="49">
        <v>1</v>
      </c>
      <c r="B31" s="50" t="s">
        <v>77</v>
      </c>
      <c r="C31" s="101">
        <v>47000</v>
      </c>
      <c r="D31" s="103"/>
      <c r="F31" s="121" t="s">
        <v>176</v>
      </c>
      <c r="G31" s="121"/>
      <c r="H31" s="121"/>
      <c r="I31" s="123">
        <v>-15300</v>
      </c>
      <c r="J31" s="124"/>
    </row>
    <row r="32" spans="1:17" ht="21" x14ac:dyDescent="0.35">
      <c r="A32" s="49">
        <v>2</v>
      </c>
      <c r="B32" s="50" t="s">
        <v>78</v>
      </c>
      <c r="C32" s="101">
        <v>44800</v>
      </c>
      <c r="D32" s="103"/>
      <c r="F32" s="108" t="s">
        <v>183</v>
      </c>
      <c r="G32" s="108"/>
      <c r="H32" s="108"/>
      <c r="I32" s="125">
        <v>-40400</v>
      </c>
      <c r="J32" s="126"/>
      <c r="K32" s="104"/>
      <c r="L32" s="104"/>
      <c r="M32" s="104"/>
      <c r="N32" s="104"/>
      <c r="O32" s="104"/>
      <c r="P32" s="104"/>
      <c r="Q32" s="104"/>
    </row>
    <row r="33" spans="1:17" ht="21" x14ac:dyDescent="0.35">
      <c r="A33" s="49">
        <v>3</v>
      </c>
      <c r="B33" s="50" t="s">
        <v>79</v>
      </c>
      <c r="C33" s="101">
        <v>45900</v>
      </c>
      <c r="D33" s="103"/>
      <c r="F33" s="108" t="s">
        <v>177</v>
      </c>
      <c r="G33" s="108"/>
      <c r="H33" s="108"/>
      <c r="I33" s="125">
        <v>-15150</v>
      </c>
      <c r="J33" s="126"/>
      <c r="K33" s="53"/>
      <c r="L33" s="53"/>
      <c r="M33" s="53"/>
      <c r="N33" s="53"/>
      <c r="O33" s="53"/>
      <c r="P33" s="53"/>
      <c r="Q33" s="53"/>
    </row>
    <row r="34" spans="1:17" ht="21" x14ac:dyDescent="0.35">
      <c r="A34" s="49">
        <v>4</v>
      </c>
      <c r="B34" s="50" t="s">
        <v>80</v>
      </c>
      <c r="C34" s="101"/>
      <c r="D34" s="103"/>
      <c r="F34" s="108" t="s">
        <v>184</v>
      </c>
      <c r="G34" s="108"/>
      <c r="H34" s="108"/>
      <c r="I34" s="125">
        <v>-30000</v>
      </c>
      <c r="J34" s="126"/>
      <c r="K34" s="53"/>
      <c r="L34" s="53"/>
      <c r="M34" s="53"/>
      <c r="N34" s="53"/>
      <c r="O34" s="53"/>
      <c r="P34" s="53"/>
      <c r="Q34" s="53"/>
    </row>
    <row r="35" spans="1:17" ht="21" x14ac:dyDescent="0.35">
      <c r="A35" s="115" t="s">
        <v>81</v>
      </c>
      <c r="B35" s="115"/>
      <c r="C35" s="130">
        <f>SUM(C31:D34)</f>
        <v>137700</v>
      </c>
      <c r="D35" s="130"/>
      <c r="F35" s="108" t="s">
        <v>185</v>
      </c>
      <c r="G35" s="108"/>
      <c r="H35" s="108"/>
      <c r="I35" s="125">
        <v>-50000</v>
      </c>
      <c r="J35" s="126"/>
      <c r="K35" s="131" t="s">
        <v>186</v>
      </c>
      <c r="L35" s="132"/>
      <c r="M35" s="53"/>
      <c r="N35" s="53"/>
      <c r="O35" s="53"/>
      <c r="P35" s="53"/>
      <c r="Q35" s="53"/>
    </row>
    <row r="36" spans="1:17" ht="21" x14ac:dyDescent="0.25">
      <c r="B36" s="55"/>
      <c r="C36" s="127"/>
      <c r="D36" s="127"/>
      <c r="F36" s="67" t="s">
        <v>53</v>
      </c>
      <c r="G36" s="67"/>
      <c r="H36" s="67"/>
      <c r="I36" s="122">
        <f>SUM(I29:J35)</f>
        <v>62833</v>
      </c>
      <c r="J36" s="122"/>
      <c r="K36" s="107"/>
      <c r="L36" s="94"/>
      <c r="M36" s="94"/>
      <c r="N36" s="94"/>
      <c r="O36" s="94"/>
      <c r="P36" s="94"/>
      <c r="Q36" s="94"/>
    </row>
    <row r="37" spans="1:17" x14ac:dyDescent="0.25">
      <c r="A37" s="128"/>
      <c r="B37" s="128"/>
      <c r="C37" s="129"/>
      <c r="D37" s="129"/>
    </row>
    <row r="38" spans="1:17" x14ac:dyDescent="0.25">
      <c r="A38" s="94" t="s">
        <v>112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</row>
    <row r="39" spans="1:17" ht="5.25" customHeight="1" x14ac:dyDescent="0.25"/>
    <row r="40" spans="1:17" x14ac:dyDescent="0.25">
      <c r="A40" s="43">
        <v>7</v>
      </c>
      <c r="B40" s="44" t="s">
        <v>132</v>
      </c>
      <c r="C40" s="45">
        <v>8</v>
      </c>
      <c r="D40" s="11" t="s">
        <v>131</v>
      </c>
      <c r="E40" s="101" t="s">
        <v>141</v>
      </c>
      <c r="F40" s="102"/>
      <c r="G40" s="102"/>
      <c r="H40" s="102"/>
      <c r="I40" s="102"/>
      <c r="J40" s="102"/>
      <c r="K40" s="102"/>
      <c r="L40" s="103"/>
    </row>
    <row r="41" spans="1:17" x14ac:dyDescent="0.25">
      <c r="A41" s="100" t="s">
        <v>139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1:17" x14ac:dyDescent="0.25">
      <c r="A42" s="68" t="s">
        <v>42</v>
      </c>
      <c r="B42" s="68"/>
      <c r="C42" s="68"/>
      <c r="D42" s="68"/>
      <c r="E42" s="68"/>
      <c r="F42" s="68"/>
      <c r="G42" s="68"/>
      <c r="H42" s="68" t="s">
        <v>147</v>
      </c>
      <c r="I42" s="68"/>
      <c r="J42" s="68"/>
      <c r="K42" s="68"/>
      <c r="L42" s="68"/>
    </row>
  </sheetData>
  <mergeCells count="49">
    <mergeCell ref="C35:D35"/>
    <mergeCell ref="K35:L35"/>
    <mergeCell ref="A41:L41"/>
    <mergeCell ref="C31:D31"/>
    <mergeCell ref="F31:H31"/>
    <mergeCell ref="I31:J31"/>
    <mergeCell ref="F34:H34"/>
    <mergeCell ref="F35:H35"/>
    <mergeCell ref="I34:J34"/>
    <mergeCell ref="I35:J35"/>
    <mergeCell ref="C33:D33"/>
    <mergeCell ref="C34:D34"/>
    <mergeCell ref="A35:B35"/>
    <mergeCell ref="A42:G42"/>
    <mergeCell ref="H42:L42"/>
    <mergeCell ref="K32:Q32"/>
    <mergeCell ref="F33:H33"/>
    <mergeCell ref="I33:J33"/>
    <mergeCell ref="C36:D36"/>
    <mergeCell ref="F36:H36"/>
    <mergeCell ref="I36:J36"/>
    <mergeCell ref="K36:Q36"/>
    <mergeCell ref="C32:D32"/>
    <mergeCell ref="F32:H32"/>
    <mergeCell ref="I32:J32"/>
    <mergeCell ref="A37:B37"/>
    <mergeCell ref="C37:D37"/>
    <mergeCell ref="A38:L38"/>
    <mergeCell ref="E40:L40"/>
    <mergeCell ref="A29:D29"/>
    <mergeCell ref="F29:H29"/>
    <mergeCell ref="I29:J29"/>
    <mergeCell ref="F30:H30"/>
    <mergeCell ref="I30:J30"/>
    <mergeCell ref="N15:O15"/>
    <mergeCell ref="A23:D23"/>
    <mergeCell ref="A25:I25"/>
    <mergeCell ref="E27:L27"/>
    <mergeCell ref="E28:L28"/>
    <mergeCell ref="A24:I24"/>
    <mergeCell ref="F9:L9"/>
    <mergeCell ref="A11:L11"/>
    <mergeCell ref="A12:L12"/>
    <mergeCell ref="K13:L13"/>
    <mergeCell ref="A1:L1"/>
    <mergeCell ref="A3:G3"/>
    <mergeCell ref="H3:L3"/>
    <mergeCell ref="F6:L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4"/>
  <sheetViews>
    <sheetView topLeftCell="A10" zoomScaleNormal="100" workbookViewId="0">
      <selection activeCell="I38" sqref="I38:J3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187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9.5" customHeight="1" x14ac:dyDescent="0.3">
      <c r="A6" s="3" t="s">
        <v>11</v>
      </c>
      <c r="F6" s="62" t="s">
        <v>170</v>
      </c>
      <c r="G6" s="62"/>
      <c r="H6" s="62"/>
      <c r="I6" s="62"/>
      <c r="J6" s="62"/>
      <c r="K6" s="62"/>
      <c r="L6" s="62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8750</v>
      </c>
      <c r="G15" s="10">
        <v>8750</v>
      </c>
      <c r="H15" s="10">
        <v>17500</v>
      </c>
      <c r="I15" s="56">
        <v>122500</v>
      </c>
      <c r="J15" s="36">
        <f>SUM(H15:I15)</f>
        <v>140000</v>
      </c>
      <c r="K15" s="6" t="s">
        <v>195</v>
      </c>
      <c r="L15" s="23" t="s">
        <v>196</v>
      </c>
      <c r="N15" s="133" t="s">
        <v>197</v>
      </c>
      <c r="O15" s="13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>
        <v>12000</v>
      </c>
      <c r="G16" s="10">
        <v>12000</v>
      </c>
      <c r="H16" s="10"/>
      <c r="I16" s="10"/>
      <c r="J16" s="36">
        <f t="shared" ref="J16:J22" si="0">SUM(H16:I16)</f>
        <v>0</v>
      </c>
      <c r="K16" s="6"/>
      <c r="L16" s="23"/>
      <c r="N16" s="21"/>
      <c r="O16" s="21"/>
    </row>
    <row r="17" spans="1:15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10">
        <v>10000</v>
      </c>
      <c r="I17" s="10">
        <v>15000</v>
      </c>
      <c r="J17" s="36">
        <f t="shared" si="0"/>
        <v>25000</v>
      </c>
      <c r="K17" s="6" t="s">
        <v>198</v>
      </c>
      <c r="L17" s="9" t="s">
        <v>191</v>
      </c>
      <c r="O17" s="21"/>
    </row>
    <row r="18" spans="1:15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7500</v>
      </c>
      <c r="G18" s="10">
        <v>7500</v>
      </c>
      <c r="H18" s="10">
        <v>25000</v>
      </c>
      <c r="I18" s="10"/>
      <c r="J18" s="36">
        <f t="shared" si="0"/>
        <v>25000</v>
      </c>
      <c r="K18" s="6" t="s">
        <v>199</v>
      </c>
      <c r="L18" s="15" t="s">
        <v>33</v>
      </c>
    </row>
    <row r="19" spans="1:15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/>
      <c r="G19" s="10"/>
      <c r="H19" s="10">
        <v>25000</v>
      </c>
      <c r="I19" s="10"/>
      <c r="J19" s="36">
        <f t="shared" si="0"/>
        <v>25000</v>
      </c>
      <c r="K19" s="6" t="s">
        <v>200</v>
      </c>
      <c r="L19" s="23" t="s">
        <v>33</v>
      </c>
      <c r="N19" s="21"/>
    </row>
    <row r="20" spans="1:15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>
        <v>5250</v>
      </c>
      <c r="G20" s="10">
        <v>5250</v>
      </c>
      <c r="H20" s="36">
        <v>17500</v>
      </c>
      <c r="I20" s="10"/>
      <c r="J20" s="36">
        <f t="shared" si="0"/>
        <v>17500</v>
      </c>
      <c r="K20" s="6" t="s">
        <v>195</v>
      </c>
      <c r="L20" s="23" t="s">
        <v>33</v>
      </c>
      <c r="N20" s="21"/>
    </row>
    <row r="21" spans="1:15" ht="18.75" x14ac:dyDescent="0.3">
      <c r="A21" s="1">
        <v>7</v>
      </c>
      <c r="B21" s="15" t="s">
        <v>132</v>
      </c>
      <c r="C21" s="35">
        <v>8</v>
      </c>
      <c r="D21" s="26" t="s">
        <v>140</v>
      </c>
      <c r="E21" s="10">
        <v>20000</v>
      </c>
      <c r="F21" s="10">
        <v>6000</v>
      </c>
      <c r="G21" s="10">
        <v>6000</v>
      </c>
      <c r="H21" s="10">
        <v>20000</v>
      </c>
      <c r="I21" s="10"/>
      <c r="J21" s="36">
        <f t="shared" si="0"/>
        <v>20000</v>
      </c>
      <c r="K21" s="6" t="s">
        <v>199</v>
      </c>
      <c r="L21" s="23" t="s">
        <v>33</v>
      </c>
    </row>
    <row r="22" spans="1:15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19000</v>
      </c>
      <c r="G22" s="10">
        <v>9000</v>
      </c>
      <c r="H22" s="10">
        <v>15000</v>
      </c>
      <c r="I22" s="10"/>
      <c r="J22" s="36">
        <f t="shared" si="0"/>
        <v>15000</v>
      </c>
      <c r="K22" s="6" t="s">
        <v>195</v>
      </c>
      <c r="L22" s="23" t="s">
        <v>33</v>
      </c>
    </row>
    <row r="23" spans="1:15" ht="18.75" customHeight="1" x14ac:dyDescent="0.25">
      <c r="A23" s="64" t="s">
        <v>18</v>
      </c>
      <c r="B23" s="65"/>
      <c r="C23" s="65"/>
      <c r="D23" s="66"/>
      <c r="E23" s="22">
        <f t="shared" ref="E23" si="1">SUM(E15:E22)</f>
        <v>165000</v>
      </c>
      <c r="F23" s="20">
        <f>SUM(F15:F22)</f>
        <v>58500</v>
      </c>
      <c r="G23" s="20">
        <f t="shared" ref="G23" si="2">SUM(G15:G22)</f>
        <v>48500</v>
      </c>
      <c r="H23" s="40">
        <f>SUM(H15:H22)</f>
        <v>130000</v>
      </c>
      <c r="I23" s="22">
        <f t="shared" ref="I23" si="3">SUM(I15:I22)</f>
        <v>137500</v>
      </c>
      <c r="J23" s="40">
        <f>SUM(J15:J22)</f>
        <v>267500</v>
      </c>
      <c r="K23" s="6"/>
      <c r="L23" s="28"/>
    </row>
    <row r="24" spans="1:15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-26750</v>
      </c>
      <c r="K24" s="18"/>
      <c r="L24" s="19"/>
    </row>
    <row r="25" spans="1:15" ht="18.75" x14ac:dyDescent="0.25">
      <c r="A25" s="67" t="s">
        <v>193</v>
      </c>
      <c r="B25" s="67"/>
      <c r="C25" s="67"/>
      <c r="D25" s="67"/>
      <c r="E25" s="67"/>
      <c r="F25" s="67"/>
      <c r="G25" s="67"/>
      <c r="H25" s="67"/>
      <c r="I25" s="67"/>
      <c r="J25" s="36">
        <v>-140000</v>
      </c>
      <c r="K25" s="18"/>
      <c r="L25" s="19"/>
    </row>
    <row r="26" spans="1:15" ht="18.75" x14ac:dyDescent="0.25">
      <c r="A26" s="67" t="s">
        <v>194</v>
      </c>
      <c r="B26" s="67"/>
      <c r="C26" s="67"/>
      <c r="D26" s="67"/>
      <c r="E26" s="67"/>
      <c r="F26" s="67"/>
      <c r="G26" s="67"/>
      <c r="H26" s="67"/>
      <c r="I26" s="67"/>
      <c r="J26" s="36">
        <v>-10000</v>
      </c>
      <c r="K26" s="18"/>
      <c r="L26" s="19"/>
    </row>
    <row r="27" spans="1:15" ht="18.75" x14ac:dyDescent="0.25">
      <c r="A27" s="67" t="s">
        <v>17</v>
      </c>
      <c r="B27" s="67"/>
      <c r="C27" s="67"/>
      <c r="D27" s="67"/>
      <c r="E27" s="67"/>
      <c r="F27" s="67"/>
      <c r="G27" s="67"/>
      <c r="H27" s="67"/>
      <c r="I27" s="67"/>
      <c r="J27" s="40">
        <f>SUM(J23:J26)</f>
        <v>90750</v>
      </c>
      <c r="K27" s="18"/>
      <c r="L27" s="19"/>
    </row>
    <row r="28" spans="1:15" ht="8.2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2"/>
      <c r="K28" s="18"/>
      <c r="L28" s="19"/>
    </row>
    <row r="29" spans="1:15" x14ac:dyDescent="0.25">
      <c r="A29" s="43">
        <v>7</v>
      </c>
      <c r="B29" s="44" t="s">
        <v>27</v>
      </c>
      <c r="C29" s="45">
        <v>8</v>
      </c>
      <c r="D29" s="11" t="s">
        <v>39</v>
      </c>
      <c r="E29" s="101" t="s">
        <v>113</v>
      </c>
      <c r="F29" s="102"/>
      <c r="G29" s="102"/>
      <c r="H29" s="102"/>
      <c r="I29" s="102"/>
      <c r="J29" s="102"/>
      <c r="K29" s="102"/>
      <c r="L29" s="103"/>
    </row>
    <row r="30" spans="1:15" x14ac:dyDescent="0.25">
      <c r="A30" s="43">
        <v>5</v>
      </c>
      <c r="B30" s="44" t="s">
        <v>25</v>
      </c>
      <c r="C30" s="45">
        <v>6</v>
      </c>
      <c r="D30" s="11" t="s">
        <v>38</v>
      </c>
      <c r="E30" s="101" t="s">
        <v>54</v>
      </c>
      <c r="F30" s="102"/>
      <c r="G30" s="102"/>
      <c r="H30" s="102"/>
      <c r="I30" s="102"/>
      <c r="J30" s="102"/>
      <c r="K30" s="102"/>
      <c r="L30" s="103"/>
    </row>
    <row r="31" spans="1:15" ht="21" x14ac:dyDescent="0.25">
      <c r="A31" s="111" t="s">
        <v>82</v>
      </c>
      <c r="B31" s="112"/>
      <c r="C31" s="112"/>
      <c r="D31" s="113"/>
      <c r="F31" s="114" t="s">
        <v>51</v>
      </c>
      <c r="G31" s="114"/>
      <c r="H31" s="114"/>
      <c r="I31" s="122">
        <v>62833</v>
      </c>
      <c r="J31" s="122"/>
    </row>
    <row r="32" spans="1:15" ht="21" x14ac:dyDescent="0.25">
      <c r="A32" s="46"/>
      <c r="B32" s="47"/>
      <c r="C32" s="47"/>
      <c r="D32" s="48"/>
      <c r="F32" s="118" t="s">
        <v>188</v>
      </c>
      <c r="G32" s="119"/>
      <c r="H32" s="120"/>
      <c r="I32" s="123">
        <v>90750</v>
      </c>
      <c r="J32" s="124"/>
      <c r="L32" s="21"/>
    </row>
    <row r="33" spans="1:17" ht="21" x14ac:dyDescent="0.25">
      <c r="A33" s="49">
        <v>1</v>
      </c>
      <c r="B33" s="50" t="s">
        <v>77</v>
      </c>
      <c r="C33" s="101">
        <v>47000</v>
      </c>
      <c r="D33" s="103"/>
      <c r="F33" s="121" t="s">
        <v>189</v>
      </c>
      <c r="G33" s="121"/>
      <c r="H33" s="121"/>
      <c r="I33" s="123">
        <v>-15300</v>
      </c>
      <c r="J33" s="124"/>
    </row>
    <row r="34" spans="1:17" ht="21" x14ac:dyDescent="0.35">
      <c r="A34" s="49">
        <v>2</v>
      </c>
      <c r="B34" s="50" t="s">
        <v>78</v>
      </c>
      <c r="C34" s="101">
        <v>44800</v>
      </c>
      <c r="D34" s="103"/>
      <c r="F34" s="108" t="s">
        <v>192</v>
      </c>
      <c r="G34" s="108"/>
      <c r="H34" s="108"/>
      <c r="I34" s="125">
        <v>-35000</v>
      </c>
      <c r="J34" s="126"/>
      <c r="K34" s="104" t="s">
        <v>186</v>
      </c>
      <c r="L34" s="104"/>
      <c r="M34" s="104"/>
      <c r="N34" s="104"/>
      <c r="O34" s="104"/>
      <c r="P34" s="104"/>
      <c r="Q34" s="104"/>
    </row>
    <row r="35" spans="1:17" ht="21" x14ac:dyDescent="0.35">
      <c r="A35" s="49">
        <v>3</v>
      </c>
      <c r="B35" s="50" t="s">
        <v>79</v>
      </c>
      <c r="C35" s="101">
        <v>45900</v>
      </c>
      <c r="D35" s="103"/>
      <c r="F35" s="108" t="s">
        <v>201</v>
      </c>
      <c r="G35" s="108"/>
      <c r="H35" s="108"/>
      <c r="I35" s="125">
        <v>-50000</v>
      </c>
      <c r="J35" s="126"/>
      <c r="K35" s="53"/>
      <c r="L35" s="53"/>
      <c r="M35" s="53"/>
      <c r="N35" s="53"/>
      <c r="O35" s="53"/>
      <c r="P35" s="53"/>
      <c r="Q35" s="53"/>
    </row>
    <row r="36" spans="1:17" ht="21" x14ac:dyDescent="0.35">
      <c r="A36" s="49">
        <v>4</v>
      </c>
      <c r="B36" s="50" t="s">
        <v>80</v>
      </c>
      <c r="C36" s="101"/>
      <c r="D36" s="103"/>
      <c r="F36" s="108"/>
      <c r="G36" s="108"/>
      <c r="H36" s="108"/>
      <c r="I36" s="125"/>
      <c r="J36" s="126"/>
      <c r="K36" s="53"/>
      <c r="L36" s="53"/>
      <c r="M36" s="53"/>
      <c r="N36" s="53"/>
      <c r="O36" s="53"/>
      <c r="P36" s="53"/>
      <c r="Q36" s="53"/>
    </row>
    <row r="37" spans="1:17" ht="21" x14ac:dyDescent="0.35">
      <c r="A37" s="115" t="s">
        <v>81</v>
      </c>
      <c r="B37" s="115"/>
      <c r="C37" s="130"/>
      <c r="D37" s="130"/>
      <c r="F37" s="108"/>
      <c r="G37" s="108"/>
      <c r="H37" s="108"/>
      <c r="I37" s="125"/>
      <c r="J37" s="126"/>
      <c r="K37" s="131"/>
      <c r="L37" s="132"/>
      <c r="M37" s="53"/>
      <c r="N37" s="53"/>
      <c r="O37" s="53"/>
      <c r="P37" s="53"/>
      <c r="Q37" s="53"/>
    </row>
    <row r="38" spans="1:17" ht="21" x14ac:dyDescent="0.25">
      <c r="B38" s="55"/>
      <c r="C38" s="127"/>
      <c r="D38" s="127"/>
      <c r="F38" s="67" t="s">
        <v>53</v>
      </c>
      <c r="G38" s="67"/>
      <c r="H38" s="67"/>
      <c r="I38" s="122">
        <f>SUM(I31:J37)</f>
        <v>53283</v>
      </c>
      <c r="J38" s="122"/>
      <c r="K38" s="107"/>
      <c r="L38" s="94"/>
      <c r="M38" s="94"/>
      <c r="N38" s="94"/>
      <c r="O38" s="94"/>
      <c r="P38" s="94"/>
      <c r="Q38" s="94"/>
    </row>
    <row r="39" spans="1:17" x14ac:dyDescent="0.25">
      <c r="A39" s="128"/>
      <c r="B39" s="128"/>
      <c r="C39" s="129"/>
      <c r="D39" s="129"/>
    </row>
    <row r="40" spans="1:17" x14ac:dyDescent="0.25">
      <c r="A40" s="94" t="s">
        <v>112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</row>
    <row r="41" spans="1:17" ht="5.25" customHeight="1" x14ac:dyDescent="0.25"/>
    <row r="42" spans="1:17" x14ac:dyDescent="0.25">
      <c r="A42" s="43">
        <v>7</v>
      </c>
      <c r="B42" s="44" t="s">
        <v>132</v>
      </c>
      <c r="C42" s="45">
        <v>8</v>
      </c>
      <c r="D42" s="11" t="s">
        <v>131</v>
      </c>
      <c r="E42" s="101" t="s">
        <v>141</v>
      </c>
      <c r="F42" s="102"/>
      <c r="G42" s="102"/>
      <c r="H42" s="102"/>
      <c r="I42" s="102"/>
      <c r="J42" s="102"/>
      <c r="K42" s="102"/>
      <c r="L42" s="103"/>
    </row>
    <row r="43" spans="1:17" x14ac:dyDescent="0.25">
      <c r="A43" s="100" t="s">
        <v>139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1:17" x14ac:dyDescent="0.25">
      <c r="A44" s="68" t="s">
        <v>42</v>
      </c>
      <c r="B44" s="68"/>
      <c r="C44" s="68"/>
      <c r="D44" s="68"/>
      <c r="E44" s="68"/>
      <c r="F44" s="68"/>
      <c r="G44" s="68"/>
      <c r="H44" s="68" t="s">
        <v>147</v>
      </c>
      <c r="I44" s="68"/>
      <c r="J44" s="68"/>
      <c r="K44" s="68"/>
      <c r="L44" s="68"/>
    </row>
  </sheetData>
  <mergeCells count="51">
    <mergeCell ref="A44:G44"/>
    <mergeCell ref="H44:L44"/>
    <mergeCell ref="A37:B37"/>
    <mergeCell ref="C37:D37"/>
    <mergeCell ref="F37:H37"/>
    <mergeCell ref="I37:J37"/>
    <mergeCell ref="K37:L37"/>
    <mergeCell ref="C38:D38"/>
    <mergeCell ref="F38:H38"/>
    <mergeCell ref="I38:J38"/>
    <mergeCell ref="K38:Q38"/>
    <mergeCell ref="A39:B39"/>
    <mergeCell ref="C39:D39"/>
    <mergeCell ref="A40:L40"/>
    <mergeCell ref="E42:L42"/>
    <mergeCell ref="A43:L43"/>
    <mergeCell ref="C36:D36"/>
    <mergeCell ref="F36:H36"/>
    <mergeCell ref="I36:J36"/>
    <mergeCell ref="C34:D34"/>
    <mergeCell ref="F34:H34"/>
    <mergeCell ref="I34:J34"/>
    <mergeCell ref="C33:D33"/>
    <mergeCell ref="F33:H33"/>
    <mergeCell ref="I33:J33"/>
    <mergeCell ref="K34:Q34"/>
    <mergeCell ref="C35:D35"/>
    <mergeCell ref="F35:H35"/>
    <mergeCell ref="I35:J35"/>
    <mergeCell ref="A31:D31"/>
    <mergeCell ref="F31:H31"/>
    <mergeCell ref="I31:J31"/>
    <mergeCell ref="F32:H32"/>
    <mergeCell ref="I32:J32"/>
    <mergeCell ref="N15:O15"/>
    <mergeCell ref="A23:D23"/>
    <mergeCell ref="A27:I27"/>
    <mergeCell ref="E29:L29"/>
    <mergeCell ref="E30:L30"/>
    <mergeCell ref="A24:I24"/>
    <mergeCell ref="A25:I25"/>
    <mergeCell ref="A26:I26"/>
    <mergeCell ref="F9:L9"/>
    <mergeCell ref="A11:L11"/>
    <mergeCell ref="A12:L12"/>
    <mergeCell ref="K13:L13"/>
    <mergeCell ref="A1:L1"/>
    <mergeCell ref="A3:G3"/>
    <mergeCell ref="H3:L3"/>
    <mergeCell ref="F6:L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8CD7-BA15-49D6-8650-DA03E2F66091}">
  <dimension ref="A1:Q42"/>
  <sheetViews>
    <sheetView topLeftCell="A13" zoomScaleNormal="100" workbookViewId="0">
      <selection activeCell="F16" sqref="F16:G1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202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9.5" customHeight="1" x14ac:dyDescent="0.3">
      <c r="A6" s="3" t="s">
        <v>11</v>
      </c>
      <c r="F6" s="62" t="s">
        <v>170</v>
      </c>
      <c r="G6" s="62"/>
      <c r="H6" s="62"/>
      <c r="I6" s="62"/>
      <c r="J6" s="62"/>
      <c r="K6" s="62"/>
      <c r="L6" s="62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8750</v>
      </c>
      <c r="G15" s="10">
        <v>8750</v>
      </c>
      <c r="H15" s="36"/>
      <c r="I15" s="56"/>
      <c r="J15" s="36"/>
      <c r="K15" s="6" t="s">
        <v>195</v>
      </c>
      <c r="L15" s="23" t="s">
        <v>196</v>
      </c>
      <c r="N15" s="133" t="s">
        <v>197</v>
      </c>
      <c r="O15" s="13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>
        <v>14000</v>
      </c>
      <c r="G16" s="10">
        <v>14000</v>
      </c>
      <c r="H16" s="36">
        <v>20000</v>
      </c>
      <c r="I16" s="10"/>
      <c r="J16" s="36">
        <f t="shared" ref="J16:J21" si="0">SUM(H16:I16)</f>
        <v>20000</v>
      </c>
      <c r="K16" s="6" t="s">
        <v>210</v>
      </c>
      <c r="L16" s="23" t="s">
        <v>15</v>
      </c>
      <c r="N16" s="21"/>
      <c r="O16" s="36">
        <v>25000</v>
      </c>
    </row>
    <row r="17" spans="1:17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36">
        <v>25000</v>
      </c>
      <c r="I17" s="10"/>
      <c r="J17" s="36">
        <f t="shared" si="0"/>
        <v>25000</v>
      </c>
      <c r="K17" s="6" t="s">
        <v>203</v>
      </c>
      <c r="L17" s="15" t="s">
        <v>15</v>
      </c>
      <c r="O17" s="36">
        <v>35000</v>
      </c>
    </row>
    <row r="18" spans="1:17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7500</v>
      </c>
      <c r="G18" s="10">
        <v>7500</v>
      </c>
      <c r="H18" s="36">
        <v>25000</v>
      </c>
      <c r="I18" s="10"/>
      <c r="J18" s="36">
        <f t="shared" si="0"/>
        <v>25000</v>
      </c>
      <c r="K18" s="6" t="s">
        <v>211</v>
      </c>
      <c r="L18" s="15" t="s">
        <v>33</v>
      </c>
      <c r="O18" s="36">
        <v>25000</v>
      </c>
    </row>
    <row r="19" spans="1:17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/>
      <c r="G19" s="10"/>
      <c r="H19" s="36">
        <v>25000</v>
      </c>
      <c r="I19" s="10"/>
      <c r="J19" s="36">
        <f t="shared" si="0"/>
        <v>25000</v>
      </c>
      <c r="K19" s="6" t="s">
        <v>204</v>
      </c>
      <c r="L19" s="23" t="s">
        <v>33</v>
      </c>
      <c r="N19" s="21"/>
      <c r="O19" s="36">
        <v>35000</v>
      </c>
    </row>
    <row r="20" spans="1:17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>
        <v>5250</v>
      </c>
      <c r="G20" s="10">
        <v>5250</v>
      </c>
      <c r="H20" s="36">
        <v>17500</v>
      </c>
      <c r="I20" s="10"/>
      <c r="J20" s="36">
        <f t="shared" si="0"/>
        <v>17500</v>
      </c>
      <c r="K20" s="6" t="s">
        <v>205</v>
      </c>
      <c r="L20" s="23" t="s">
        <v>33</v>
      </c>
      <c r="N20" s="21"/>
      <c r="O20" s="36">
        <v>35000</v>
      </c>
    </row>
    <row r="21" spans="1:17" ht="18.75" x14ac:dyDescent="0.3">
      <c r="A21" s="1">
        <v>7</v>
      </c>
      <c r="B21" s="15" t="s">
        <v>132</v>
      </c>
      <c r="C21" s="35">
        <v>8</v>
      </c>
      <c r="D21" s="26" t="s">
        <v>140</v>
      </c>
      <c r="E21" s="10">
        <v>20000</v>
      </c>
      <c r="F21" s="10">
        <v>6000</v>
      </c>
      <c r="G21" s="10">
        <v>6000</v>
      </c>
      <c r="H21" s="36">
        <v>20000</v>
      </c>
      <c r="I21" s="10"/>
      <c r="J21" s="36">
        <f t="shared" si="0"/>
        <v>20000</v>
      </c>
      <c r="K21" s="6" t="s">
        <v>206</v>
      </c>
      <c r="L21" s="23" t="s">
        <v>28</v>
      </c>
      <c r="O21" s="36">
        <v>20000</v>
      </c>
    </row>
    <row r="22" spans="1:17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19000</v>
      </c>
      <c r="G22" s="10">
        <v>9000</v>
      </c>
      <c r="H22" s="36"/>
      <c r="I22" s="10"/>
      <c r="J22" s="36"/>
      <c r="K22" s="6"/>
      <c r="L22" s="23"/>
      <c r="O22" s="36">
        <v>15000</v>
      </c>
    </row>
    <row r="23" spans="1:17" ht="18.75" customHeight="1" x14ac:dyDescent="0.25">
      <c r="A23" s="64" t="s">
        <v>18</v>
      </c>
      <c r="B23" s="65"/>
      <c r="C23" s="65"/>
      <c r="D23" s="66"/>
      <c r="E23" s="22">
        <f t="shared" ref="E23" si="1">SUM(E15:E22)</f>
        <v>165000</v>
      </c>
      <c r="F23" s="20">
        <f>SUM(F15:F22)</f>
        <v>60500</v>
      </c>
      <c r="G23" s="20">
        <f t="shared" ref="G23" si="2">SUM(G15:G22)</f>
        <v>50500</v>
      </c>
      <c r="H23" s="40">
        <f>SUM(H15:H22)</f>
        <v>132500</v>
      </c>
      <c r="I23" s="22">
        <f t="shared" ref="I23" si="3">SUM(I15:I22)</f>
        <v>0</v>
      </c>
      <c r="J23" s="40">
        <f>SUM(J15:J22)</f>
        <v>132500</v>
      </c>
      <c r="K23" s="6" t="s">
        <v>212</v>
      </c>
      <c r="L23" s="28" t="s">
        <v>29</v>
      </c>
    </row>
    <row r="24" spans="1:17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-13250</v>
      </c>
      <c r="K24" s="18"/>
      <c r="L24" s="19"/>
    </row>
    <row r="25" spans="1:17" ht="18.75" x14ac:dyDescent="0.25">
      <c r="A25" s="67" t="s">
        <v>17</v>
      </c>
      <c r="B25" s="67"/>
      <c r="C25" s="67"/>
      <c r="D25" s="67"/>
      <c r="E25" s="67"/>
      <c r="F25" s="67"/>
      <c r="G25" s="67"/>
      <c r="H25" s="67"/>
      <c r="I25" s="67"/>
      <c r="J25" s="40">
        <f>SUM(J23:J24)</f>
        <v>119250</v>
      </c>
      <c r="K25" s="18"/>
      <c r="L25" s="19"/>
    </row>
    <row r="26" spans="1:17" ht="8.2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18"/>
      <c r="L26" s="19"/>
    </row>
    <row r="27" spans="1:17" x14ac:dyDescent="0.25">
      <c r="A27" s="43">
        <v>7</v>
      </c>
      <c r="B27" s="44" t="s">
        <v>27</v>
      </c>
      <c r="C27" s="45">
        <v>8</v>
      </c>
      <c r="D27" s="11" t="s">
        <v>39</v>
      </c>
      <c r="E27" s="101" t="s">
        <v>113</v>
      </c>
      <c r="F27" s="102"/>
      <c r="G27" s="102"/>
      <c r="H27" s="102"/>
      <c r="I27" s="102"/>
      <c r="J27" s="102"/>
      <c r="K27" s="102"/>
      <c r="L27" s="103"/>
    </row>
    <row r="28" spans="1:17" x14ac:dyDescent="0.25">
      <c r="A28" s="43">
        <v>5</v>
      </c>
      <c r="B28" s="44" t="s">
        <v>25</v>
      </c>
      <c r="C28" s="45">
        <v>6</v>
      </c>
      <c r="D28" s="11" t="s">
        <v>38</v>
      </c>
      <c r="E28" s="101" t="s">
        <v>54</v>
      </c>
      <c r="F28" s="102"/>
      <c r="G28" s="102"/>
      <c r="H28" s="102"/>
      <c r="I28" s="102"/>
      <c r="J28" s="102"/>
      <c r="K28" s="102"/>
      <c r="L28" s="103"/>
    </row>
    <row r="29" spans="1:17" ht="21" x14ac:dyDescent="0.25">
      <c r="A29" s="111" t="s">
        <v>82</v>
      </c>
      <c r="B29" s="112"/>
      <c r="C29" s="112"/>
      <c r="D29" s="113"/>
      <c r="F29" s="114" t="s">
        <v>51</v>
      </c>
      <c r="G29" s="114"/>
      <c r="H29" s="114"/>
      <c r="I29" s="122">
        <v>53283</v>
      </c>
      <c r="J29" s="122"/>
    </row>
    <row r="30" spans="1:17" ht="21" x14ac:dyDescent="0.25">
      <c r="A30" s="46"/>
      <c r="B30" s="47"/>
      <c r="C30" s="47"/>
      <c r="D30" s="48"/>
      <c r="F30" s="118" t="s">
        <v>207</v>
      </c>
      <c r="G30" s="119"/>
      <c r="H30" s="120"/>
      <c r="I30" s="123">
        <v>119250</v>
      </c>
      <c r="J30" s="124"/>
      <c r="L30" s="21"/>
    </row>
    <row r="31" spans="1:17" ht="21" x14ac:dyDescent="0.25">
      <c r="A31" s="49">
        <v>1</v>
      </c>
      <c r="B31" s="50" t="s">
        <v>77</v>
      </c>
      <c r="C31" s="101">
        <v>47000</v>
      </c>
      <c r="D31" s="103"/>
      <c r="F31" s="121" t="s">
        <v>208</v>
      </c>
      <c r="G31" s="121"/>
      <c r="H31" s="121"/>
      <c r="I31" s="123">
        <v>-15300</v>
      </c>
      <c r="J31" s="124"/>
    </row>
    <row r="32" spans="1:17" ht="21" x14ac:dyDescent="0.35">
      <c r="A32" s="49">
        <v>2</v>
      </c>
      <c r="B32" s="50" t="s">
        <v>78</v>
      </c>
      <c r="C32" s="101">
        <v>44800</v>
      </c>
      <c r="D32" s="103"/>
      <c r="F32" s="108" t="s">
        <v>209</v>
      </c>
      <c r="G32" s="108"/>
      <c r="H32" s="108"/>
      <c r="I32" s="125">
        <v>-100000</v>
      </c>
      <c r="J32" s="126"/>
      <c r="K32" s="104"/>
      <c r="L32" s="104"/>
      <c r="M32" s="104"/>
      <c r="N32" s="104"/>
      <c r="O32" s="104"/>
      <c r="P32" s="104"/>
      <c r="Q32" s="104"/>
    </row>
    <row r="33" spans="1:17" ht="21" x14ac:dyDescent="0.35">
      <c r="A33" s="49">
        <v>3</v>
      </c>
      <c r="B33" s="50" t="s">
        <v>79</v>
      </c>
      <c r="C33" s="101">
        <v>45900</v>
      </c>
      <c r="D33" s="103"/>
      <c r="F33" s="108"/>
      <c r="G33" s="108"/>
      <c r="H33" s="108"/>
      <c r="I33" s="125"/>
      <c r="J33" s="126"/>
      <c r="K33" s="53"/>
      <c r="L33" s="53"/>
      <c r="M33" s="53"/>
      <c r="N33" s="53"/>
      <c r="O33" s="53"/>
      <c r="P33" s="53"/>
      <c r="Q33" s="53"/>
    </row>
    <row r="34" spans="1:17" ht="21" x14ac:dyDescent="0.35">
      <c r="A34" s="49">
        <v>4</v>
      </c>
      <c r="B34" s="50" t="s">
        <v>80</v>
      </c>
      <c r="C34" s="101"/>
      <c r="D34" s="103"/>
      <c r="F34" s="108"/>
      <c r="G34" s="108"/>
      <c r="H34" s="108"/>
      <c r="I34" s="125"/>
      <c r="J34" s="126"/>
      <c r="K34" s="53"/>
      <c r="L34" s="53"/>
      <c r="M34" s="53"/>
      <c r="N34" s="53"/>
      <c r="O34" s="53"/>
      <c r="P34" s="53"/>
      <c r="Q34" s="53"/>
    </row>
    <row r="35" spans="1:17" ht="21" x14ac:dyDescent="0.35">
      <c r="A35" s="115" t="s">
        <v>81</v>
      </c>
      <c r="B35" s="115"/>
      <c r="C35" s="130"/>
      <c r="D35" s="130"/>
      <c r="F35" s="108"/>
      <c r="G35" s="108"/>
      <c r="H35" s="108"/>
      <c r="I35" s="125"/>
      <c r="J35" s="126"/>
      <c r="K35" s="131"/>
      <c r="L35" s="132"/>
      <c r="M35" s="53"/>
      <c r="N35" s="53"/>
      <c r="O35" s="53"/>
      <c r="P35" s="53"/>
      <c r="Q35" s="53"/>
    </row>
    <row r="36" spans="1:17" ht="23.25" x14ac:dyDescent="0.25">
      <c r="B36" s="55"/>
      <c r="C36" s="127"/>
      <c r="D36" s="127"/>
      <c r="F36" s="134" t="s">
        <v>53</v>
      </c>
      <c r="G36" s="134"/>
      <c r="H36" s="134"/>
      <c r="I36" s="122">
        <f>SUM(I29:J35)</f>
        <v>57233</v>
      </c>
      <c r="J36" s="122"/>
      <c r="K36" s="107"/>
      <c r="L36" s="94"/>
      <c r="M36" s="94"/>
      <c r="N36" s="94"/>
      <c r="O36" s="94"/>
      <c r="P36" s="94"/>
      <c r="Q36" s="94"/>
    </row>
    <row r="37" spans="1:17" x14ac:dyDescent="0.25">
      <c r="A37" s="128"/>
      <c r="B37" s="128"/>
      <c r="C37" s="129"/>
      <c r="D37" s="129"/>
    </row>
    <row r="38" spans="1:17" x14ac:dyDescent="0.25">
      <c r="A38" s="94" t="s">
        <v>112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</row>
    <row r="39" spans="1:17" ht="5.25" customHeight="1" x14ac:dyDescent="0.25"/>
    <row r="40" spans="1:17" x14ac:dyDescent="0.25">
      <c r="A40" s="43">
        <v>7</v>
      </c>
      <c r="B40" s="44" t="s">
        <v>132</v>
      </c>
      <c r="C40" s="45">
        <v>8</v>
      </c>
      <c r="D40" s="11" t="s">
        <v>131</v>
      </c>
      <c r="E40" s="101" t="s">
        <v>141</v>
      </c>
      <c r="F40" s="102"/>
      <c r="G40" s="102"/>
      <c r="H40" s="102"/>
      <c r="I40" s="102"/>
      <c r="J40" s="102"/>
      <c r="K40" s="102"/>
      <c r="L40" s="103"/>
    </row>
    <row r="41" spans="1:17" x14ac:dyDescent="0.25">
      <c r="A41" s="100" t="s">
        <v>139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1:17" x14ac:dyDescent="0.25">
      <c r="A42" s="68" t="s">
        <v>42</v>
      </c>
      <c r="B42" s="68"/>
      <c r="C42" s="68"/>
      <c r="D42" s="68"/>
      <c r="E42" s="68"/>
      <c r="F42" s="68"/>
      <c r="G42" s="68"/>
      <c r="H42" s="68" t="s">
        <v>147</v>
      </c>
      <c r="I42" s="68"/>
      <c r="J42" s="68"/>
      <c r="K42" s="68"/>
      <c r="L42" s="68"/>
    </row>
  </sheetData>
  <mergeCells count="49">
    <mergeCell ref="A42:G42"/>
    <mergeCell ref="H42:L42"/>
    <mergeCell ref="A35:B35"/>
    <mergeCell ref="C35:D35"/>
    <mergeCell ref="F35:H35"/>
    <mergeCell ref="I35:J35"/>
    <mergeCell ref="K35:L35"/>
    <mergeCell ref="C36:D36"/>
    <mergeCell ref="F36:H36"/>
    <mergeCell ref="I36:J36"/>
    <mergeCell ref="K36:Q36"/>
    <mergeCell ref="A37:B37"/>
    <mergeCell ref="C37:D37"/>
    <mergeCell ref="A38:L38"/>
    <mergeCell ref="E40:L40"/>
    <mergeCell ref="A41:L41"/>
    <mergeCell ref="C34:D34"/>
    <mergeCell ref="F34:H34"/>
    <mergeCell ref="I34:J34"/>
    <mergeCell ref="C32:D32"/>
    <mergeCell ref="F32:H32"/>
    <mergeCell ref="I32:J32"/>
    <mergeCell ref="C31:D31"/>
    <mergeCell ref="F31:H31"/>
    <mergeCell ref="I31:J31"/>
    <mergeCell ref="K32:Q32"/>
    <mergeCell ref="C33:D33"/>
    <mergeCell ref="F33:H33"/>
    <mergeCell ref="I33:J33"/>
    <mergeCell ref="A29:D29"/>
    <mergeCell ref="F29:H29"/>
    <mergeCell ref="I29:J29"/>
    <mergeCell ref="F30:H30"/>
    <mergeCell ref="I30:J30"/>
    <mergeCell ref="N15:O15"/>
    <mergeCell ref="A23:D23"/>
    <mergeCell ref="A25:I25"/>
    <mergeCell ref="E27:L27"/>
    <mergeCell ref="E28:L28"/>
    <mergeCell ref="A24:I24"/>
    <mergeCell ref="A1:L1"/>
    <mergeCell ref="A3:G3"/>
    <mergeCell ref="H3:L3"/>
    <mergeCell ref="F6:L6"/>
    <mergeCell ref="F7:L7"/>
    <mergeCell ref="F9:L9"/>
    <mergeCell ref="A11:L11"/>
    <mergeCell ref="A12:L12"/>
    <mergeCell ref="K13:L1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2485-ECA0-43F8-A3F6-55F222F9ED56}">
  <dimension ref="A1:Q42"/>
  <sheetViews>
    <sheetView tabSelected="1" topLeftCell="A4" zoomScaleNormal="100" workbookViewId="0">
      <selection activeCell="I36" sqref="I36:J3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213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9.5" customHeight="1" x14ac:dyDescent="0.3">
      <c r="A6" s="3" t="s">
        <v>11</v>
      </c>
      <c r="F6" s="62" t="s">
        <v>170</v>
      </c>
      <c r="G6" s="62"/>
      <c r="H6" s="62"/>
      <c r="I6" s="62"/>
      <c r="J6" s="62"/>
      <c r="K6" s="62"/>
      <c r="L6" s="62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8750</v>
      </c>
      <c r="G15" s="10">
        <v>8750</v>
      </c>
      <c r="H15" s="36"/>
      <c r="I15" s="56"/>
      <c r="J15" s="36"/>
      <c r="K15" s="6" t="s">
        <v>195</v>
      </c>
      <c r="L15" s="23" t="s">
        <v>196</v>
      </c>
      <c r="N15" s="133" t="s">
        <v>197</v>
      </c>
      <c r="O15" s="13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>
        <v>16000</v>
      </c>
      <c r="G16" s="10">
        <v>16000</v>
      </c>
      <c r="H16" s="36"/>
      <c r="I16" s="10"/>
      <c r="J16" s="36"/>
      <c r="K16" s="6"/>
      <c r="L16" s="23"/>
      <c r="N16" s="21"/>
      <c r="O16" s="36">
        <v>25000</v>
      </c>
    </row>
    <row r="17" spans="1:17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36"/>
      <c r="I17" s="10"/>
      <c r="J17" s="36"/>
      <c r="K17" s="6"/>
      <c r="L17" s="15"/>
      <c r="O17" s="36">
        <v>35000</v>
      </c>
    </row>
    <row r="18" spans="1:17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10000</v>
      </c>
      <c r="G18" s="10">
        <v>10000</v>
      </c>
      <c r="H18" s="36"/>
      <c r="I18" s="10"/>
      <c r="J18" s="36"/>
      <c r="K18" s="6"/>
      <c r="L18" s="15"/>
      <c r="O18" s="36">
        <v>25000</v>
      </c>
    </row>
    <row r="19" spans="1:17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/>
      <c r="G19" s="10"/>
      <c r="H19" s="36"/>
      <c r="I19" s="10"/>
      <c r="J19" s="36"/>
      <c r="K19" s="6"/>
      <c r="L19" s="23"/>
      <c r="N19" s="21"/>
      <c r="O19" s="36">
        <v>35000</v>
      </c>
    </row>
    <row r="20" spans="1:17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>
        <v>5250</v>
      </c>
      <c r="G20" s="10">
        <v>5250</v>
      </c>
      <c r="H20" s="36"/>
      <c r="I20" s="10"/>
      <c r="J20" s="36"/>
      <c r="K20" s="6"/>
      <c r="L20" s="23"/>
      <c r="N20" s="21"/>
      <c r="O20" s="36">
        <v>35000</v>
      </c>
    </row>
    <row r="21" spans="1:17" ht="18.75" x14ac:dyDescent="0.3">
      <c r="A21" s="1">
        <v>7</v>
      </c>
      <c r="B21" s="15" t="s">
        <v>132</v>
      </c>
      <c r="C21" s="35">
        <v>8</v>
      </c>
      <c r="D21" s="26" t="s">
        <v>140</v>
      </c>
      <c r="E21" s="10">
        <v>20000</v>
      </c>
      <c r="F21" s="10">
        <v>8000</v>
      </c>
      <c r="G21" s="10">
        <v>8000</v>
      </c>
      <c r="H21" s="36"/>
      <c r="I21" s="10"/>
      <c r="J21" s="36"/>
      <c r="K21" s="6"/>
      <c r="L21" s="23"/>
      <c r="O21" s="36">
        <v>20000</v>
      </c>
    </row>
    <row r="22" spans="1:17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35500</v>
      </c>
      <c r="G22" s="10">
        <v>10500</v>
      </c>
      <c r="H22" s="36"/>
      <c r="I22" s="10"/>
      <c r="J22" s="36"/>
      <c r="K22" s="6"/>
      <c r="L22" s="23"/>
      <c r="O22" s="36">
        <v>15000</v>
      </c>
    </row>
    <row r="23" spans="1:17" ht="18.75" customHeight="1" x14ac:dyDescent="0.25">
      <c r="A23" s="64" t="s">
        <v>18</v>
      </c>
      <c r="B23" s="65"/>
      <c r="C23" s="65"/>
      <c r="D23" s="66"/>
      <c r="E23" s="22">
        <f t="shared" ref="E23" si="0">SUM(E15:E22)</f>
        <v>165000</v>
      </c>
      <c r="F23" s="20">
        <f>SUM(F15:F22)</f>
        <v>83500</v>
      </c>
      <c r="G23" s="20">
        <f t="shared" ref="G23" si="1">SUM(G15:G22)</f>
        <v>58500</v>
      </c>
      <c r="H23" s="40"/>
      <c r="I23" s="22"/>
      <c r="J23" s="40"/>
      <c r="K23" s="6"/>
      <c r="L23" s="28"/>
    </row>
    <row r="24" spans="1:17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/>
      <c r="K24" s="18"/>
      <c r="L24" s="19"/>
    </row>
    <row r="25" spans="1:17" ht="18.75" x14ac:dyDescent="0.25">
      <c r="A25" s="67" t="s">
        <v>17</v>
      </c>
      <c r="B25" s="67"/>
      <c r="C25" s="67"/>
      <c r="D25" s="67"/>
      <c r="E25" s="67"/>
      <c r="F25" s="67"/>
      <c r="G25" s="67"/>
      <c r="H25" s="67"/>
      <c r="I25" s="67"/>
      <c r="J25" s="40"/>
      <c r="K25" s="18"/>
      <c r="L25" s="19"/>
      <c r="N25" s="21"/>
    </row>
    <row r="26" spans="1:17" ht="8.2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18"/>
      <c r="L26" s="19"/>
    </row>
    <row r="27" spans="1:17" x14ac:dyDescent="0.25">
      <c r="A27" s="43">
        <v>7</v>
      </c>
      <c r="B27" s="44" t="s">
        <v>27</v>
      </c>
      <c r="C27" s="45">
        <v>8</v>
      </c>
      <c r="D27" s="11" t="s">
        <v>39</v>
      </c>
      <c r="E27" s="101" t="s">
        <v>113</v>
      </c>
      <c r="F27" s="102"/>
      <c r="G27" s="102"/>
      <c r="H27" s="102"/>
      <c r="I27" s="102"/>
      <c r="J27" s="102"/>
      <c r="K27" s="102"/>
      <c r="L27" s="103"/>
    </row>
    <row r="28" spans="1:17" x14ac:dyDescent="0.25">
      <c r="A28" s="43">
        <v>5</v>
      </c>
      <c r="B28" s="44" t="s">
        <v>25</v>
      </c>
      <c r="C28" s="45">
        <v>6</v>
      </c>
      <c r="D28" s="11" t="s">
        <v>38</v>
      </c>
      <c r="E28" s="101" t="s">
        <v>54</v>
      </c>
      <c r="F28" s="102"/>
      <c r="G28" s="102"/>
      <c r="H28" s="102"/>
      <c r="I28" s="102"/>
      <c r="J28" s="102"/>
      <c r="K28" s="102"/>
      <c r="L28" s="103"/>
    </row>
    <row r="29" spans="1:17" ht="21" x14ac:dyDescent="0.25">
      <c r="A29" s="111" t="s">
        <v>82</v>
      </c>
      <c r="B29" s="112"/>
      <c r="C29" s="112"/>
      <c r="D29" s="113"/>
      <c r="F29" s="114" t="s">
        <v>51</v>
      </c>
      <c r="G29" s="114"/>
      <c r="H29" s="114"/>
      <c r="I29" s="122">
        <v>57233</v>
      </c>
      <c r="J29" s="122"/>
    </row>
    <row r="30" spans="1:17" ht="21" x14ac:dyDescent="0.25">
      <c r="A30" s="46"/>
      <c r="B30" s="47"/>
      <c r="C30" s="47"/>
      <c r="D30" s="48"/>
      <c r="F30" s="118" t="s">
        <v>214</v>
      </c>
      <c r="G30" s="119"/>
      <c r="H30" s="120"/>
      <c r="I30" s="123"/>
      <c r="J30" s="124"/>
      <c r="L30" s="21"/>
    </row>
    <row r="31" spans="1:17" ht="21" x14ac:dyDescent="0.25">
      <c r="A31" s="49">
        <v>1</v>
      </c>
      <c r="B31" s="50" t="s">
        <v>77</v>
      </c>
      <c r="C31" s="101">
        <v>47000</v>
      </c>
      <c r="D31" s="103"/>
      <c r="F31" s="121" t="s">
        <v>215</v>
      </c>
      <c r="G31" s="121"/>
      <c r="H31" s="121"/>
      <c r="I31" s="123">
        <v>-15300</v>
      </c>
      <c r="J31" s="124"/>
    </row>
    <row r="32" spans="1:17" ht="21" x14ac:dyDescent="0.35">
      <c r="A32" s="49">
        <v>2</v>
      </c>
      <c r="B32" s="50" t="s">
        <v>78</v>
      </c>
      <c r="C32" s="101">
        <v>44800</v>
      </c>
      <c r="D32" s="103"/>
      <c r="F32" s="108"/>
      <c r="G32" s="108"/>
      <c r="H32" s="108"/>
      <c r="I32" s="125"/>
      <c r="J32" s="126"/>
      <c r="K32" s="104"/>
      <c r="L32" s="104"/>
      <c r="M32" s="104"/>
      <c r="N32" s="104"/>
      <c r="O32" s="104"/>
      <c r="P32" s="104"/>
      <c r="Q32" s="104"/>
    </row>
    <row r="33" spans="1:17" ht="21" x14ac:dyDescent="0.35">
      <c r="A33" s="49">
        <v>3</v>
      </c>
      <c r="B33" s="50" t="s">
        <v>79</v>
      </c>
      <c r="C33" s="101">
        <v>45900</v>
      </c>
      <c r="D33" s="103"/>
      <c r="F33" s="108"/>
      <c r="G33" s="108"/>
      <c r="H33" s="108"/>
      <c r="I33" s="125"/>
      <c r="J33" s="126"/>
      <c r="K33" s="53"/>
      <c r="L33" s="53"/>
      <c r="M33" s="53"/>
      <c r="N33" s="53"/>
      <c r="O33" s="53"/>
      <c r="P33" s="53"/>
      <c r="Q33" s="53"/>
    </row>
    <row r="34" spans="1:17" ht="21" x14ac:dyDescent="0.35">
      <c r="A34" s="49">
        <v>4</v>
      </c>
      <c r="B34" s="50" t="s">
        <v>80</v>
      </c>
      <c r="C34" s="101"/>
      <c r="D34" s="103"/>
      <c r="F34" s="108"/>
      <c r="G34" s="108"/>
      <c r="H34" s="108"/>
      <c r="I34" s="125"/>
      <c r="J34" s="126"/>
      <c r="K34" s="53"/>
      <c r="L34" s="53"/>
      <c r="M34" s="53"/>
      <c r="N34" s="53"/>
      <c r="O34" s="53"/>
      <c r="P34" s="53"/>
      <c r="Q34" s="53"/>
    </row>
    <row r="35" spans="1:17" ht="21" x14ac:dyDescent="0.35">
      <c r="A35" s="115" t="s">
        <v>81</v>
      </c>
      <c r="B35" s="115"/>
      <c r="C35" s="130"/>
      <c r="D35" s="130"/>
      <c r="F35" s="108"/>
      <c r="G35" s="108"/>
      <c r="H35" s="108"/>
      <c r="I35" s="125"/>
      <c r="J35" s="126"/>
      <c r="K35" s="131"/>
      <c r="L35" s="132"/>
      <c r="M35" s="53"/>
      <c r="N35" s="53"/>
      <c r="O35" s="53"/>
      <c r="P35" s="53"/>
      <c r="Q35" s="53"/>
    </row>
    <row r="36" spans="1:17" ht="23.25" x14ac:dyDescent="0.25">
      <c r="B36" s="55"/>
      <c r="C36" s="127"/>
      <c r="D36" s="127"/>
      <c r="F36" s="134" t="s">
        <v>53</v>
      </c>
      <c r="G36" s="134"/>
      <c r="H36" s="134"/>
      <c r="I36" s="122"/>
      <c r="J36" s="122"/>
      <c r="K36" s="107"/>
      <c r="L36" s="94"/>
      <c r="M36" s="94"/>
      <c r="N36" s="94"/>
      <c r="O36" s="94"/>
      <c r="P36" s="94"/>
      <c r="Q36" s="94"/>
    </row>
    <row r="37" spans="1:17" x14ac:dyDescent="0.25">
      <c r="A37" s="128"/>
      <c r="B37" s="128"/>
      <c r="C37" s="129"/>
      <c r="D37" s="129"/>
    </row>
    <row r="38" spans="1:17" x14ac:dyDescent="0.25">
      <c r="A38" s="94" t="s">
        <v>112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</row>
    <row r="39" spans="1:17" ht="5.25" customHeight="1" x14ac:dyDescent="0.25"/>
    <row r="40" spans="1:17" x14ac:dyDescent="0.25">
      <c r="A40" s="43">
        <v>7</v>
      </c>
      <c r="B40" s="44" t="s">
        <v>132</v>
      </c>
      <c r="C40" s="45">
        <v>8</v>
      </c>
      <c r="D40" s="11" t="s">
        <v>131</v>
      </c>
      <c r="E40" s="101" t="s">
        <v>141</v>
      </c>
      <c r="F40" s="102"/>
      <c r="G40" s="102"/>
      <c r="H40" s="102"/>
      <c r="I40" s="102"/>
      <c r="J40" s="102"/>
      <c r="K40" s="102"/>
      <c r="L40" s="103"/>
    </row>
    <row r="41" spans="1:17" x14ac:dyDescent="0.25">
      <c r="A41" s="100" t="s">
        <v>139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1:17" x14ac:dyDescent="0.25">
      <c r="A42" s="68" t="s">
        <v>42</v>
      </c>
      <c r="B42" s="68"/>
      <c r="C42" s="68"/>
      <c r="D42" s="68"/>
      <c r="E42" s="68"/>
      <c r="F42" s="68"/>
      <c r="G42" s="68"/>
      <c r="H42" s="68" t="s">
        <v>147</v>
      </c>
      <c r="I42" s="68"/>
      <c r="J42" s="68"/>
      <c r="K42" s="68"/>
      <c r="L42" s="68"/>
    </row>
  </sheetData>
  <mergeCells count="49">
    <mergeCell ref="A37:B37"/>
    <mergeCell ref="C37:D37"/>
    <mergeCell ref="A38:L38"/>
    <mergeCell ref="E40:L40"/>
    <mergeCell ref="A41:L41"/>
    <mergeCell ref="A42:G42"/>
    <mergeCell ref="H42:L42"/>
    <mergeCell ref="A35:B35"/>
    <mergeCell ref="C35:D35"/>
    <mergeCell ref="F35:H35"/>
    <mergeCell ref="I35:J35"/>
    <mergeCell ref="K35:L35"/>
    <mergeCell ref="C36:D36"/>
    <mergeCell ref="F36:H36"/>
    <mergeCell ref="I36:J36"/>
    <mergeCell ref="K36:Q36"/>
    <mergeCell ref="K32:Q32"/>
    <mergeCell ref="C33:D33"/>
    <mergeCell ref="F33:H33"/>
    <mergeCell ref="I33:J33"/>
    <mergeCell ref="C34:D34"/>
    <mergeCell ref="F34:H34"/>
    <mergeCell ref="I34:J34"/>
    <mergeCell ref="F30:H30"/>
    <mergeCell ref="I30:J30"/>
    <mergeCell ref="C31:D31"/>
    <mergeCell ref="F31:H31"/>
    <mergeCell ref="I31:J31"/>
    <mergeCell ref="C32:D32"/>
    <mergeCell ref="F32:H32"/>
    <mergeCell ref="I32:J32"/>
    <mergeCell ref="A25:I25"/>
    <mergeCell ref="E27:L27"/>
    <mergeCell ref="E28:L28"/>
    <mergeCell ref="A29:D29"/>
    <mergeCell ref="F29:H29"/>
    <mergeCell ref="I29:J29"/>
    <mergeCell ref="A11:L11"/>
    <mergeCell ref="A12:L12"/>
    <mergeCell ref="K13:L13"/>
    <mergeCell ref="N15:O15"/>
    <mergeCell ref="A23:D23"/>
    <mergeCell ref="A24:I24"/>
    <mergeCell ref="A1:L1"/>
    <mergeCell ref="A3:G3"/>
    <mergeCell ref="H3:L3"/>
    <mergeCell ref="F6:L6"/>
    <mergeCell ref="F7:L7"/>
    <mergeCell ref="F9:L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zoomScaleNormal="100" workbookViewId="0">
      <selection activeCell="J34" sqref="J3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64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57"/>
      <c r="K6" s="57"/>
      <c r="L6" s="31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42000</v>
      </c>
      <c r="G15" s="10">
        <v>7000</v>
      </c>
      <c r="H15" s="10"/>
      <c r="I15" s="10">
        <v>17525</v>
      </c>
      <c r="J15" s="36">
        <f>H15+I15</f>
        <v>17525</v>
      </c>
      <c r="K15" s="6"/>
      <c r="L15" s="9" t="s">
        <v>67</v>
      </c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/>
      <c r="G16" s="10"/>
      <c r="H16" s="36">
        <v>20000</v>
      </c>
      <c r="I16" s="10"/>
      <c r="J16" s="36">
        <f t="shared" ref="J16:J22" si="0">H16+I16</f>
        <v>20000</v>
      </c>
      <c r="K16" s="6" t="s">
        <v>70</v>
      </c>
      <c r="L16" s="23" t="s">
        <v>15</v>
      </c>
      <c r="N16" s="21"/>
    </row>
    <row r="17" spans="1:15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36">
        <v>25000</v>
      </c>
      <c r="I17" s="10"/>
      <c r="J17" s="36">
        <f t="shared" si="0"/>
        <v>25000</v>
      </c>
      <c r="K17" s="6" t="s">
        <v>66</v>
      </c>
      <c r="L17" s="23" t="s">
        <v>15</v>
      </c>
      <c r="O17" s="21"/>
    </row>
    <row r="18" spans="1:15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7500</v>
      </c>
      <c r="G18" s="10">
        <v>7500</v>
      </c>
      <c r="H18" s="36">
        <v>25000</v>
      </c>
      <c r="I18" s="10"/>
      <c r="J18" s="36">
        <f t="shared" si="0"/>
        <v>25000</v>
      </c>
      <c r="K18" s="6" t="s">
        <v>69</v>
      </c>
      <c r="L18" s="23" t="s">
        <v>33</v>
      </c>
    </row>
    <row r="19" spans="1:15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>
        <v>30000</v>
      </c>
      <c r="G19" s="10">
        <v>5000</v>
      </c>
      <c r="H19" s="36">
        <v>25000</v>
      </c>
      <c r="I19" s="10"/>
      <c r="J19" s="36">
        <f t="shared" si="0"/>
        <v>25000</v>
      </c>
      <c r="K19" s="6" t="s">
        <v>66</v>
      </c>
      <c r="L19" s="23" t="s">
        <v>33</v>
      </c>
    </row>
    <row r="20" spans="1:15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>
        <v>24500</v>
      </c>
      <c r="G20" s="10">
        <v>7000</v>
      </c>
      <c r="H20" s="36">
        <v>17500</v>
      </c>
      <c r="I20" s="10"/>
      <c r="J20" s="36">
        <f t="shared" si="0"/>
        <v>17500</v>
      </c>
      <c r="K20" s="6" t="s">
        <v>68</v>
      </c>
      <c r="L20" s="23" t="s">
        <v>55</v>
      </c>
      <c r="N20" s="21"/>
    </row>
    <row r="21" spans="1:15" ht="18.75" x14ac:dyDescent="0.3">
      <c r="A21" s="1">
        <v>7</v>
      </c>
      <c r="B21" s="15" t="s">
        <v>27</v>
      </c>
      <c r="C21" s="35">
        <v>8</v>
      </c>
      <c r="D21" s="26" t="s">
        <v>39</v>
      </c>
      <c r="E21" s="10">
        <v>20000</v>
      </c>
      <c r="F21" s="10">
        <v>44000</v>
      </c>
      <c r="G21" s="10">
        <v>4000</v>
      </c>
      <c r="H21" s="36"/>
      <c r="I21" s="10">
        <v>20000</v>
      </c>
      <c r="J21" s="36">
        <v>20000</v>
      </c>
      <c r="K21" s="6"/>
      <c r="L21" s="25" t="s">
        <v>65</v>
      </c>
    </row>
    <row r="22" spans="1:15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1500</v>
      </c>
      <c r="G22" s="12">
        <v>1500</v>
      </c>
      <c r="H22" s="36">
        <v>15000</v>
      </c>
      <c r="I22" s="10"/>
      <c r="J22" s="36">
        <f t="shared" si="0"/>
        <v>15000</v>
      </c>
      <c r="K22" s="6" t="s">
        <v>68</v>
      </c>
      <c r="L22" s="23" t="s">
        <v>33</v>
      </c>
    </row>
    <row r="23" spans="1:15" ht="18.75" customHeight="1" x14ac:dyDescent="0.25">
      <c r="A23" s="64" t="s">
        <v>18</v>
      </c>
      <c r="B23" s="65"/>
      <c r="C23" s="65"/>
      <c r="D23" s="66"/>
      <c r="E23" s="22">
        <f t="shared" ref="E23:G23" si="1">SUM(E15:E22)</f>
        <v>165000</v>
      </c>
      <c r="F23" s="22">
        <f t="shared" si="1"/>
        <v>149500</v>
      </c>
      <c r="G23" s="22">
        <f t="shared" si="1"/>
        <v>32000</v>
      </c>
      <c r="H23" s="40">
        <f>SUM(H15:H22)</f>
        <v>127500</v>
      </c>
      <c r="I23" s="20">
        <f t="shared" ref="I23" si="2">SUM(I15:I22)</f>
        <v>37525</v>
      </c>
      <c r="J23" s="40">
        <f>SUM(J15:J22)</f>
        <v>165025</v>
      </c>
      <c r="K23" s="6" t="s">
        <v>71</v>
      </c>
      <c r="L23" s="28" t="s">
        <v>29</v>
      </c>
    </row>
    <row r="24" spans="1:15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-16502.5</v>
      </c>
      <c r="K24" s="18"/>
      <c r="L24" s="19"/>
    </row>
    <row r="25" spans="1:15" ht="18.75" x14ac:dyDescent="0.25">
      <c r="A25" s="67" t="s">
        <v>17</v>
      </c>
      <c r="B25" s="67"/>
      <c r="C25" s="67"/>
      <c r="D25" s="67"/>
      <c r="E25" s="67"/>
      <c r="F25" s="67"/>
      <c r="G25" s="67"/>
      <c r="H25" s="67"/>
      <c r="I25" s="67"/>
      <c r="J25" s="36">
        <f>SUM(J23:J24)</f>
        <v>148522.5</v>
      </c>
      <c r="K25" s="18"/>
      <c r="L25" s="19"/>
    </row>
    <row r="26" spans="1:15" x14ac:dyDescent="0.2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</row>
    <row r="27" spans="1:15" ht="18.75" x14ac:dyDescent="0.3">
      <c r="A27" s="1">
        <v>5</v>
      </c>
      <c r="B27" s="15" t="s">
        <v>25</v>
      </c>
      <c r="C27" s="35">
        <v>6</v>
      </c>
      <c r="D27" s="26" t="s">
        <v>38</v>
      </c>
      <c r="E27" s="75" t="s">
        <v>54</v>
      </c>
      <c r="F27" s="76"/>
      <c r="G27" s="76"/>
      <c r="H27" s="76"/>
      <c r="I27" s="76"/>
      <c r="J27" s="76"/>
      <c r="K27" s="76"/>
      <c r="L27" s="77"/>
    </row>
    <row r="28" spans="1:15" ht="18.75" x14ac:dyDescent="0.3">
      <c r="A28" s="78" t="s">
        <v>82</v>
      </c>
      <c r="B28" s="79"/>
      <c r="C28" s="79"/>
      <c r="D28" s="80"/>
      <c r="E28" s="4"/>
      <c r="F28" s="81" t="s">
        <v>51</v>
      </c>
      <c r="G28" s="81"/>
      <c r="H28" s="81"/>
      <c r="I28" s="82">
        <v>215760</v>
      </c>
      <c r="J28" s="82"/>
      <c r="K28" s="4"/>
      <c r="L28" s="4"/>
    </row>
    <row r="29" spans="1:15" ht="18.75" x14ac:dyDescent="0.3">
      <c r="A29" s="37"/>
      <c r="B29" s="38"/>
      <c r="C29" s="38"/>
      <c r="D29" s="39"/>
      <c r="E29" s="4"/>
      <c r="F29" s="86" t="s">
        <v>85</v>
      </c>
      <c r="G29" s="87"/>
      <c r="H29" s="88"/>
      <c r="I29" s="70">
        <v>148523</v>
      </c>
      <c r="J29" s="71"/>
      <c r="K29" s="4"/>
      <c r="L29" s="4"/>
    </row>
    <row r="30" spans="1:15" ht="18.75" x14ac:dyDescent="0.3">
      <c r="A30" s="29">
        <v>1</v>
      </c>
      <c r="B30" s="30" t="s">
        <v>77</v>
      </c>
      <c r="C30" s="70">
        <v>45900</v>
      </c>
      <c r="D30" s="71"/>
      <c r="E30" s="4"/>
      <c r="F30" s="89" t="s">
        <v>76</v>
      </c>
      <c r="G30" s="89"/>
      <c r="H30" s="89"/>
      <c r="I30" s="70">
        <v>-15300</v>
      </c>
      <c r="J30" s="71"/>
      <c r="K30" s="4"/>
      <c r="L30" s="4"/>
    </row>
    <row r="31" spans="1:15" ht="18.75" x14ac:dyDescent="0.3">
      <c r="A31" s="29">
        <v>2</v>
      </c>
      <c r="B31" s="30" t="s">
        <v>78</v>
      </c>
      <c r="C31" s="70">
        <v>45900</v>
      </c>
      <c r="D31" s="71"/>
      <c r="E31" s="4"/>
      <c r="F31" s="72" t="s">
        <v>75</v>
      </c>
      <c r="G31" s="72"/>
      <c r="H31" s="72"/>
      <c r="I31" s="73">
        <v>-150000</v>
      </c>
      <c r="J31" s="74"/>
      <c r="K31" s="4"/>
      <c r="L31" s="4"/>
    </row>
    <row r="32" spans="1:15" ht="18.75" x14ac:dyDescent="0.3">
      <c r="A32" s="29">
        <v>3</v>
      </c>
      <c r="B32" s="30" t="s">
        <v>79</v>
      </c>
      <c r="C32" s="70">
        <v>45900</v>
      </c>
      <c r="D32" s="71"/>
      <c r="E32" s="4"/>
      <c r="F32" s="72" t="s">
        <v>53</v>
      </c>
      <c r="G32" s="72"/>
      <c r="H32" s="72"/>
      <c r="I32" s="73">
        <f>SUM(I28:J31)</f>
        <v>198983</v>
      </c>
      <c r="J32" s="74"/>
      <c r="K32" s="4"/>
      <c r="L32" s="4"/>
    </row>
    <row r="33" spans="1:12" ht="18.75" x14ac:dyDescent="0.3">
      <c r="A33" s="29">
        <v>4</v>
      </c>
      <c r="B33" s="30" t="s">
        <v>80</v>
      </c>
      <c r="C33" s="70">
        <v>45900</v>
      </c>
      <c r="D33" s="71"/>
      <c r="E33" s="4"/>
      <c r="F33" s="4"/>
      <c r="G33" s="4"/>
      <c r="H33" s="4"/>
      <c r="I33" s="4"/>
      <c r="J33" s="4"/>
      <c r="K33" s="4"/>
      <c r="L33" s="4"/>
    </row>
    <row r="34" spans="1:12" ht="18.75" x14ac:dyDescent="0.3">
      <c r="A34" s="83" t="s">
        <v>81</v>
      </c>
      <c r="B34" s="83"/>
      <c r="C34" s="84">
        <f>SUM(C30:D33)</f>
        <v>183600</v>
      </c>
      <c r="D34" s="85"/>
      <c r="J34" s="21"/>
    </row>
  </sheetData>
  <mergeCells count="32">
    <mergeCell ref="A34:B34"/>
    <mergeCell ref="C34:D34"/>
    <mergeCell ref="F29:H29"/>
    <mergeCell ref="C31:D31"/>
    <mergeCell ref="F31:H31"/>
    <mergeCell ref="I31:J31"/>
    <mergeCell ref="C32:D32"/>
    <mergeCell ref="C33:D33"/>
    <mergeCell ref="A28:D28"/>
    <mergeCell ref="F28:H28"/>
    <mergeCell ref="I28:J28"/>
    <mergeCell ref="I29:J29"/>
    <mergeCell ref="C30:D30"/>
    <mergeCell ref="F30:H30"/>
    <mergeCell ref="I30:J30"/>
    <mergeCell ref="F32:H32"/>
    <mergeCell ref="I32:J32"/>
    <mergeCell ref="N15:O15"/>
    <mergeCell ref="A23:D23"/>
    <mergeCell ref="A25:I25"/>
    <mergeCell ref="A26:L26"/>
    <mergeCell ref="E27:L27"/>
    <mergeCell ref="A24:I24"/>
    <mergeCell ref="F9:L9"/>
    <mergeCell ref="A11:L11"/>
    <mergeCell ref="A12:L12"/>
    <mergeCell ref="K13:L13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zoomScaleNormal="100" workbookViewId="0">
      <selection activeCell="L23" sqref="L23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72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57"/>
      <c r="K6" s="57"/>
      <c r="L6" s="31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26250</v>
      </c>
      <c r="G15" s="10">
        <v>8750</v>
      </c>
      <c r="H15" s="10"/>
      <c r="I15" s="10"/>
      <c r="J15" s="36">
        <f t="shared" ref="J15:J20" si="0">H15+I15</f>
        <v>0</v>
      </c>
      <c r="K15" s="6"/>
      <c r="L15" s="9"/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>
        <v>2000</v>
      </c>
      <c r="G16" s="10">
        <v>2000</v>
      </c>
      <c r="H16" s="36">
        <v>20000</v>
      </c>
      <c r="I16" s="10"/>
      <c r="J16" s="36">
        <f t="shared" si="0"/>
        <v>20000</v>
      </c>
      <c r="K16" s="6" t="s">
        <v>88</v>
      </c>
      <c r="L16" s="23" t="s">
        <v>15</v>
      </c>
      <c r="N16" s="21"/>
    </row>
    <row r="17" spans="1:15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36">
        <v>25000</v>
      </c>
      <c r="I17" s="10"/>
      <c r="J17" s="36">
        <f t="shared" si="0"/>
        <v>25000</v>
      </c>
      <c r="K17" s="6" t="s">
        <v>89</v>
      </c>
      <c r="L17" s="23" t="s">
        <v>15</v>
      </c>
      <c r="O17" s="21"/>
    </row>
    <row r="18" spans="1:15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10000</v>
      </c>
      <c r="G18" s="10">
        <v>10000</v>
      </c>
      <c r="H18" s="36">
        <v>25000</v>
      </c>
      <c r="I18" s="10"/>
      <c r="J18" s="36">
        <f t="shared" si="0"/>
        <v>25000</v>
      </c>
      <c r="K18" s="6" t="s">
        <v>91</v>
      </c>
      <c r="L18" s="23" t="s">
        <v>55</v>
      </c>
    </row>
    <row r="19" spans="1:15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>
        <v>30000</v>
      </c>
      <c r="G19" s="10">
        <v>5000</v>
      </c>
      <c r="H19" s="36">
        <v>25000</v>
      </c>
      <c r="I19" s="10"/>
      <c r="J19" s="36">
        <f t="shared" si="0"/>
        <v>25000</v>
      </c>
      <c r="K19" s="6" t="s">
        <v>90</v>
      </c>
      <c r="L19" s="23" t="s">
        <v>55</v>
      </c>
    </row>
    <row r="20" spans="1:15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>
        <v>24500</v>
      </c>
      <c r="G20" s="10">
        <v>7000</v>
      </c>
      <c r="H20" s="36">
        <v>17500</v>
      </c>
      <c r="I20" s="10"/>
      <c r="J20" s="36">
        <f t="shared" si="0"/>
        <v>17500</v>
      </c>
      <c r="K20" s="6" t="s">
        <v>88</v>
      </c>
      <c r="L20" s="23" t="s">
        <v>33</v>
      </c>
      <c r="N20" s="21"/>
    </row>
    <row r="21" spans="1:15" ht="18.75" x14ac:dyDescent="0.3">
      <c r="A21" s="1">
        <v>7</v>
      </c>
      <c r="B21" s="15" t="s">
        <v>27</v>
      </c>
      <c r="C21" s="35">
        <v>8</v>
      </c>
      <c r="D21" s="26" t="s">
        <v>39</v>
      </c>
      <c r="E21" s="10">
        <v>20000</v>
      </c>
      <c r="F21" s="10">
        <v>40000</v>
      </c>
      <c r="G21" s="10"/>
      <c r="H21" s="36">
        <v>20000</v>
      </c>
      <c r="I21" s="10">
        <v>40000</v>
      </c>
      <c r="J21" s="36">
        <f>H21+I21</f>
        <v>60000</v>
      </c>
      <c r="K21" s="6" t="s">
        <v>84</v>
      </c>
      <c r="L21" s="25" t="s">
        <v>83</v>
      </c>
    </row>
    <row r="22" spans="1:15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1500</v>
      </c>
      <c r="G22" s="12">
        <v>1500</v>
      </c>
      <c r="H22" s="36">
        <v>15000</v>
      </c>
      <c r="I22" s="10"/>
      <c r="J22" s="36">
        <f>H22+I22</f>
        <v>15000</v>
      </c>
      <c r="K22" s="6" t="s">
        <v>87</v>
      </c>
      <c r="L22" s="23" t="s">
        <v>33</v>
      </c>
    </row>
    <row r="23" spans="1:15" ht="18.75" customHeight="1" x14ac:dyDescent="0.25">
      <c r="A23" s="64" t="s">
        <v>18</v>
      </c>
      <c r="B23" s="65"/>
      <c r="C23" s="65"/>
      <c r="D23" s="66"/>
      <c r="E23" s="22">
        <f t="shared" ref="E23:G23" si="1">SUM(E15:E22)</f>
        <v>165000</v>
      </c>
      <c r="F23" s="22">
        <f t="shared" si="1"/>
        <v>134250</v>
      </c>
      <c r="G23" s="22">
        <f t="shared" si="1"/>
        <v>34250</v>
      </c>
      <c r="H23" s="40">
        <f>SUM(H15:H22)</f>
        <v>147500</v>
      </c>
      <c r="I23" s="20">
        <f t="shared" ref="I23:J23" si="2">SUM(I15:I22)</f>
        <v>40000</v>
      </c>
      <c r="J23" s="40">
        <f t="shared" si="2"/>
        <v>187500</v>
      </c>
      <c r="K23" s="6" t="s">
        <v>91</v>
      </c>
      <c r="L23" s="28" t="s">
        <v>29</v>
      </c>
    </row>
    <row r="24" spans="1:15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-18750</v>
      </c>
      <c r="K24" s="18"/>
      <c r="L24" s="19"/>
    </row>
    <row r="25" spans="1:15" ht="18.75" x14ac:dyDescent="0.25">
      <c r="A25" s="67" t="s">
        <v>86</v>
      </c>
      <c r="B25" s="67"/>
      <c r="C25" s="67"/>
      <c r="D25" s="67"/>
      <c r="E25" s="67"/>
      <c r="F25" s="67"/>
      <c r="G25" s="67"/>
      <c r="H25" s="67"/>
      <c r="I25" s="67"/>
      <c r="J25" s="36">
        <v>-20000</v>
      </c>
      <c r="K25" s="18"/>
      <c r="L25" s="19"/>
    </row>
    <row r="26" spans="1:15" ht="18.75" x14ac:dyDescent="0.25">
      <c r="A26" s="67" t="s">
        <v>17</v>
      </c>
      <c r="B26" s="67"/>
      <c r="C26" s="67"/>
      <c r="D26" s="67"/>
      <c r="E26" s="67"/>
      <c r="F26" s="67"/>
      <c r="G26" s="67"/>
      <c r="H26" s="67"/>
      <c r="I26" s="67"/>
      <c r="J26" s="40">
        <f>SUM(J23:J25)</f>
        <v>148750</v>
      </c>
      <c r="K26" s="18"/>
      <c r="L26" s="19"/>
    </row>
    <row r="27" spans="1:15" x14ac:dyDescent="0.2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5" ht="18.75" x14ac:dyDescent="0.3">
      <c r="A28" s="1">
        <v>5</v>
      </c>
      <c r="B28" s="15" t="s">
        <v>25</v>
      </c>
      <c r="C28" s="35">
        <v>6</v>
      </c>
      <c r="D28" s="26" t="s">
        <v>38</v>
      </c>
      <c r="E28" s="75" t="s">
        <v>54</v>
      </c>
      <c r="F28" s="76"/>
      <c r="G28" s="76"/>
      <c r="H28" s="76"/>
      <c r="I28" s="76"/>
      <c r="J28" s="76"/>
      <c r="K28" s="76"/>
      <c r="L28" s="77"/>
    </row>
    <row r="29" spans="1:15" ht="18.75" x14ac:dyDescent="0.3">
      <c r="A29" s="78" t="s">
        <v>82</v>
      </c>
      <c r="B29" s="79"/>
      <c r="C29" s="79"/>
      <c r="D29" s="80"/>
      <c r="E29" s="4"/>
      <c r="F29" s="81" t="s">
        <v>51</v>
      </c>
      <c r="G29" s="81"/>
      <c r="H29" s="81"/>
      <c r="I29" s="82">
        <v>198983</v>
      </c>
      <c r="J29" s="82"/>
      <c r="K29" s="4"/>
      <c r="L29" s="4"/>
    </row>
    <row r="30" spans="1:15" ht="18.75" x14ac:dyDescent="0.3">
      <c r="A30" s="37"/>
      <c r="B30" s="38"/>
      <c r="C30" s="38"/>
      <c r="D30" s="39"/>
      <c r="E30" s="4"/>
      <c r="F30" s="86" t="s">
        <v>92</v>
      </c>
      <c r="G30" s="87"/>
      <c r="H30" s="88"/>
      <c r="I30" s="70">
        <v>126250</v>
      </c>
      <c r="J30" s="71"/>
      <c r="K30" s="4"/>
      <c r="L30" s="4"/>
    </row>
    <row r="31" spans="1:15" ht="18.75" x14ac:dyDescent="0.3">
      <c r="A31" s="29">
        <v>1</v>
      </c>
      <c r="B31" s="30" t="s">
        <v>77</v>
      </c>
      <c r="C31" s="70">
        <v>45900</v>
      </c>
      <c r="D31" s="71"/>
      <c r="E31" s="4"/>
      <c r="F31" s="89" t="s">
        <v>73</v>
      </c>
      <c r="G31" s="89"/>
      <c r="H31" s="89"/>
      <c r="I31" s="70">
        <v>-15300</v>
      </c>
      <c r="J31" s="71"/>
      <c r="K31" s="4"/>
      <c r="L31" s="4"/>
    </row>
    <row r="32" spans="1:15" ht="18.75" x14ac:dyDescent="0.3">
      <c r="A32" s="29">
        <v>2</v>
      </c>
      <c r="B32" s="30" t="s">
        <v>78</v>
      </c>
      <c r="C32" s="70">
        <v>45900</v>
      </c>
      <c r="D32" s="71"/>
      <c r="E32" s="4"/>
      <c r="F32" s="89" t="s">
        <v>74</v>
      </c>
      <c r="G32" s="89"/>
      <c r="H32" s="89"/>
      <c r="I32" s="73">
        <v>-200000</v>
      </c>
      <c r="J32" s="74"/>
      <c r="K32" s="4"/>
      <c r="L32" s="4"/>
    </row>
    <row r="33" spans="1:12" ht="18.75" x14ac:dyDescent="0.3">
      <c r="A33" s="29">
        <v>3</v>
      </c>
      <c r="B33" s="30" t="s">
        <v>79</v>
      </c>
      <c r="C33" s="70">
        <v>45900</v>
      </c>
      <c r="D33" s="71"/>
      <c r="E33" s="4"/>
      <c r="F33" s="72" t="s">
        <v>53</v>
      </c>
      <c r="G33" s="72"/>
      <c r="H33" s="72"/>
      <c r="I33" s="73">
        <f>SUM(I29:J32)</f>
        <v>109933</v>
      </c>
      <c r="J33" s="74"/>
      <c r="K33" s="4"/>
      <c r="L33" s="4"/>
    </row>
    <row r="34" spans="1:12" ht="18.75" x14ac:dyDescent="0.3">
      <c r="A34" s="29">
        <v>4</v>
      </c>
      <c r="B34" s="30" t="s">
        <v>80</v>
      </c>
      <c r="C34" s="70">
        <v>45900</v>
      </c>
      <c r="D34" s="71"/>
      <c r="E34" s="4"/>
      <c r="F34" s="4"/>
      <c r="G34" s="4"/>
      <c r="H34" s="4"/>
      <c r="I34" s="4"/>
      <c r="J34" s="4"/>
      <c r="K34" s="4"/>
      <c r="L34" s="4"/>
    </row>
    <row r="35" spans="1:12" ht="18.75" x14ac:dyDescent="0.3">
      <c r="A35" s="83" t="s">
        <v>81</v>
      </c>
      <c r="B35" s="83"/>
      <c r="C35" s="84">
        <f>SUM(C31:D34)</f>
        <v>183600</v>
      </c>
      <c r="D35" s="85"/>
    </row>
  </sheetData>
  <mergeCells count="33">
    <mergeCell ref="F9:L9"/>
    <mergeCell ref="A11:L11"/>
    <mergeCell ref="A12:L12"/>
    <mergeCell ref="K13:L13"/>
    <mergeCell ref="A25:I25"/>
    <mergeCell ref="A1:L1"/>
    <mergeCell ref="A3:G3"/>
    <mergeCell ref="H3:L3"/>
    <mergeCell ref="J6:K6"/>
    <mergeCell ref="F7:L7"/>
    <mergeCell ref="N15:O15"/>
    <mergeCell ref="A23:D23"/>
    <mergeCell ref="A26:I26"/>
    <mergeCell ref="A27:L27"/>
    <mergeCell ref="E28:L28"/>
    <mergeCell ref="A24:I24"/>
    <mergeCell ref="I29:J29"/>
    <mergeCell ref="I33:J33"/>
    <mergeCell ref="F30:H30"/>
    <mergeCell ref="I30:J30"/>
    <mergeCell ref="C31:D31"/>
    <mergeCell ref="F31:H31"/>
    <mergeCell ref="I31:J31"/>
    <mergeCell ref="C32:D32"/>
    <mergeCell ref="F32:H32"/>
    <mergeCell ref="I32:J32"/>
    <mergeCell ref="C33:D33"/>
    <mergeCell ref="C34:D34"/>
    <mergeCell ref="A35:B35"/>
    <mergeCell ref="C35:D35"/>
    <mergeCell ref="F33:H33"/>
    <mergeCell ref="A29:D29"/>
    <mergeCell ref="F29:H2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zoomScaleNormal="100" workbookViewId="0">
      <selection activeCell="L32" sqref="L3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93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57"/>
      <c r="K6" s="57"/>
      <c r="L6" s="31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35000</v>
      </c>
      <c r="G15" s="10"/>
      <c r="H15" s="10">
        <v>17500</v>
      </c>
      <c r="I15" s="10">
        <v>35000</v>
      </c>
      <c r="J15" s="36">
        <f>SUM(H15:I15)</f>
        <v>52500</v>
      </c>
      <c r="K15" s="6" t="s">
        <v>97</v>
      </c>
      <c r="L15" s="9" t="s">
        <v>98</v>
      </c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/>
      <c r="G16" s="10"/>
      <c r="H16" s="36">
        <v>20000</v>
      </c>
      <c r="I16" s="10"/>
      <c r="J16" s="36">
        <f t="shared" ref="J16:J22" si="0">SUM(H16:I16)</f>
        <v>20000</v>
      </c>
      <c r="K16" s="6" t="s">
        <v>103</v>
      </c>
      <c r="L16" s="23" t="s">
        <v>33</v>
      </c>
      <c r="N16" s="21"/>
      <c r="O16" s="21"/>
    </row>
    <row r="17" spans="1:15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36">
        <v>25000</v>
      </c>
      <c r="I17" s="10"/>
      <c r="J17" s="36">
        <f t="shared" si="0"/>
        <v>25000</v>
      </c>
      <c r="K17" s="6" t="s">
        <v>100</v>
      </c>
      <c r="L17" s="23" t="s">
        <v>15</v>
      </c>
      <c r="O17" s="21"/>
    </row>
    <row r="18" spans="1:15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37500</v>
      </c>
      <c r="G18" s="10">
        <v>12500</v>
      </c>
      <c r="H18" s="36">
        <v>25000</v>
      </c>
      <c r="I18" s="10">
        <v>25000</v>
      </c>
      <c r="J18" s="36">
        <f t="shared" si="0"/>
        <v>50000</v>
      </c>
      <c r="K18" s="6" t="s">
        <v>100</v>
      </c>
      <c r="L18" s="25" t="s">
        <v>95</v>
      </c>
    </row>
    <row r="19" spans="1:15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>
        <v>30000</v>
      </c>
      <c r="G19" s="10">
        <v>5000</v>
      </c>
      <c r="H19" s="36">
        <v>25000</v>
      </c>
      <c r="I19" s="10">
        <v>25000</v>
      </c>
      <c r="J19" s="36">
        <f t="shared" si="0"/>
        <v>50000</v>
      </c>
      <c r="K19" s="6" t="s">
        <v>101</v>
      </c>
      <c r="L19" s="9" t="s">
        <v>32</v>
      </c>
      <c r="N19" s="21"/>
    </row>
    <row r="20" spans="1:15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>
        <v>24500</v>
      </c>
      <c r="G20" s="10">
        <v>7000</v>
      </c>
      <c r="H20" s="36">
        <v>17500</v>
      </c>
      <c r="I20" s="10">
        <v>17500</v>
      </c>
      <c r="J20" s="36">
        <f t="shared" si="0"/>
        <v>35000</v>
      </c>
      <c r="K20" s="27" t="s">
        <v>105</v>
      </c>
      <c r="L20" s="9" t="s">
        <v>32</v>
      </c>
      <c r="N20" s="21"/>
    </row>
    <row r="21" spans="1:15" ht="18.75" x14ac:dyDescent="0.3">
      <c r="A21" s="1">
        <v>7</v>
      </c>
      <c r="B21" s="15" t="s">
        <v>27</v>
      </c>
      <c r="C21" s="35">
        <v>8</v>
      </c>
      <c r="D21" s="26" t="s">
        <v>39</v>
      </c>
      <c r="E21" s="10">
        <v>20000</v>
      </c>
      <c r="F21" s="10"/>
      <c r="G21" s="10"/>
      <c r="H21" s="36">
        <v>20000</v>
      </c>
      <c r="I21" s="10"/>
      <c r="J21" s="36">
        <f t="shared" si="0"/>
        <v>20000</v>
      </c>
      <c r="K21" s="6" t="s">
        <v>102</v>
      </c>
      <c r="L21" s="23" t="s">
        <v>33</v>
      </c>
    </row>
    <row r="22" spans="1:15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1500</v>
      </c>
      <c r="G22" s="12">
        <v>1500</v>
      </c>
      <c r="H22" s="36">
        <v>15000</v>
      </c>
      <c r="I22" s="10"/>
      <c r="J22" s="36">
        <f t="shared" si="0"/>
        <v>15000</v>
      </c>
      <c r="K22" s="6" t="s">
        <v>104</v>
      </c>
      <c r="L22" s="23" t="s">
        <v>33</v>
      </c>
    </row>
    <row r="23" spans="1:15" ht="18.75" customHeight="1" x14ac:dyDescent="0.25">
      <c r="A23" s="64" t="s">
        <v>18</v>
      </c>
      <c r="B23" s="65"/>
      <c r="C23" s="65"/>
      <c r="D23" s="66"/>
      <c r="E23" s="22">
        <f t="shared" ref="E23:G23" si="1">SUM(E15:E22)</f>
        <v>165000</v>
      </c>
      <c r="F23" s="22">
        <f t="shared" si="1"/>
        <v>128500</v>
      </c>
      <c r="G23" s="22">
        <f t="shared" si="1"/>
        <v>26000</v>
      </c>
      <c r="H23" s="22">
        <f>SUM(H15:H22)</f>
        <v>165000</v>
      </c>
      <c r="I23" s="22">
        <f>SUM(I15:I22)</f>
        <v>102500</v>
      </c>
      <c r="J23" s="40">
        <f>SUM(J15:J22)</f>
        <v>267500</v>
      </c>
      <c r="K23" s="6" t="s">
        <v>106</v>
      </c>
      <c r="L23" s="28" t="s">
        <v>29</v>
      </c>
    </row>
    <row r="24" spans="1:15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-26750</v>
      </c>
      <c r="K24" s="18"/>
      <c r="L24" s="19"/>
    </row>
    <row r="25" spans="1:15" ht="18.75" x14ac:dyDescent="0.25">
      <c r="A25" s="67" t="s">
        <v>99</v>
      </c>
      <c r="B25" s="67"/>
      <c r="C25" s="67"/>
      <c r="D25" s="67"/>
      <c r="E25" s="67"/>
      <c r="F25" s="67"/>
      <c r="G25" s="67"/>
      <c r="H25" s="67"/>
      <c r="I25" s="67"/>
      <c r="J25" s="36">
        <v>-60000</v>
      </c>
      <c r="K25" s="90" t="s">
        <v>96</v>
      </c>
      <c r="L25" s="91"/>
    </row>
    <row r="26" spans="1:15" ht="18.75" x14ac:dyDescent="0.25">
      <c r="A26" s="67" t="s">
        <v>17</v>
      </c>
      <c r="B26" s="67"/>
      <c r="C26" s="67"/>
      <c r="D26" s="67"/>
      <c r="E26" s="67"/>
      <c r="F26" s="67"/>
      <c r="G26" s="67"/>
      <c r="H26" s="67"/>
      <c r="I26" s="67"/>
      <c r="J26" s="40">
        <f>SUM(J23:J25)</f>
        <v>180750</v>
      </c>
      <c r="K26" s="18"/>
      <c r="L26" s="19"/>
    </row>
    <row r="27" spans="1:15" x14ac:dyDescent="0.2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5" ht="18.75" x14ac:dyDescent="0.3">
      <c r="A28" s="1">
        <v>5</v>
      </c>
      <c r="B28" s="15" t="s">
        <v>25</v>
      </c>
      <c r="C28" s="35">
        <v>6</v>
      </c>
      <c r="D28" s="26" t="s">
        <v>38</v>
      </c>
      <c r="E28" s="75" t="s">
        <v>54</v>
      </c>
      <c r="F28" s="76"/>
      <c r="G28" s="76"/>
      <c r="H28" s="76"/>
      <c r="I28" s="76"/>
      <c r="J28" s="76"/>
      <c r="K28" s="76"/>
      <c r="L28" s="77"/>
    </row>
    <row r="29" spans="1:15" ht="18.75" x14ac:dyDescent="0.3">
      <c r="A29" s="78" t="s">
        <v>82</v>
      </c>
      <c r="B29" s="79"/>
      <c r="C29" s="79"/>
      <c r="D29" s="80"/>
      <c r="E29" s="4"/>
      <c r="F29" s="81" t="s">
        <v>51</v>
      </c>
      <c r="G29" s="81"/>
      <c r="H29" s="81"/>
      <c r="I29" s="82">
        <v>109933</v>
      </c>
      <c r="J29" s="82"/>
      <c r="K29" s="4"/>
      <c r="L29" s="4"/>
    </row>
    <row r="30" spans="1:15" ht="18.75" x14ac:dyDescent="0.3">
      <c r="A30" s="37"/>
      <c r="B30" s="38"/>
      <c r="C30" s="38"/>
      <c r="D30" s="39"/>
      <c r="E30" s="4"/>
      <c r="F30" s="86" t="s">
        <v>94</v>
      </c>
      <c r="G30" s="87"/>
      <c r="H30" s="88"/>
      <c r="I30" s="70">
        <v>180750</v>
      </c>
      <c r="J30" s="71"/>
      <c r="K30" s="4"/>
      <c r="L30" s="4"/>
    </row>
    <row r="31" spans="1:15" ht="18.75" x14ac:dyDescent="0.3">
      <c r="A31" s="29">
        <v>1</v>
      </c>
      <c r="B31" s="30" t="s">
        <v>77</v>
      </c>
      <c r="C31" s="70">
        <v>45900</v>
      </c>
      <c r="D31" s="71"/>
      <c r="E31" s="4"/>
      <c r="F31" s="89" t="s">
        <v>107</v>
      </c>
      <c r="G31" s="89"/>
      <c r="H31" s="89"/>
      <c r="I31" s="70">
        <v>-15300</v>
      </c>
      <c r="J31" s="71"/>
      <c r="K31" s="4"/>
      <c r="L31" s="4"/>
    </row>
    <row r="32" spans="1:15" ht="18.75" x14ac:dyDescent="0.3">
      <c r="A32" s="29">
        <v>2</v>
      </c>
      <c r="B32" s="30" t="s">
        <v>78</v>
      </c>
      <c r="C32" s="70">
        <v>45900</v>
      </c>
      <c r="D32" s="71"/>
      <c r="E32" s="4"/>
      <c r="F32" s="89" t="s">
        <v>74</v>
      </c>
      <c r="G32" s="89"/>
      <c r="H32" s="89"/>
      <c r="I32" s="73">
        <v>-175000</v>
      </c>
      <c r="J32" s="74"/>
      <c r="K32" s="4"/>
      <c r="L32" s="4"/>
    </row>
    <row r="33" spans="1:12" ht="18.75" x14ac:dyDescent="0.3">
      <c r="A33" s="29">
        <v>3</v>
      </c>
      <c r="B33" s="30" t="s">
        <v>79</v>
      </c>
      <c r="C33" s="70">
        <v>45900</v>
      </c>
      <c r="D33" s="71"/>
      <c r="E33" s="4"/>
      <c r="F33" s="72" t="s">
        <v>53</v>
      </c>
      <c r="G33" s="72"/>
      <c r="H33" s="72"/>
      <c r="I33" s="73">
        <f>SUM(I29:J32)</f>
        <v>100383</v>
      </c>
      <c r="J33" s="74"/>
      <c r="K33" s="4"/>
      <c r="L33" s="4"/>
    </row>
    <row r="34" spans="1:12" ht="18.75" x14ac:dyDescent="0.3">
      <c r="A34" s="29">
        <v>4</v>
      </c>
      <c r="B34" s="30" t="s">
        <v>80</v>
      </c>
      <c r="C34" s="70">
        <v>45900</v>
      </c>
      <c r="D34" s="71"/>
      <c r="E34" s="4"/>
      <c r="F34" s="4"/>
      <c r="G34" s="4"/>
      <c r="H34" s="4"/>
      <c r="I34" s="4"/>
      <c r="J34" s="4"/>
      <c r="K34" s="4"/>
      <c r="L34" s="4"/>
    </row>
    <row r="35" spans="1:12" ht="18.75" x14ac:dyDescent="0.3">
      <c r="A35" s="83" t="s">
        <v>81</v>
      </c>
      <c r="B35" s="83"/>
      <c r="C35" s="84">
        <f>SUM(C31:D34)</f>
        <v>183600</v>
      </c>
      <c r="D35" s="85"/>
    </row>
  </sheetData>
  <mergeCells count="34">
    <mergeCell ref="C33:D33"/>
    <mergeCell ref="F33:H33"/>
    <mergeCell ref="I33:J33"/>
    <mergeCell ref="C34:D34"/>
    <mergeCell ref="A35:B35"/>
    <mergeCell ref="C35:D35"/>
    <mergeCell ref="N15:O15"/>
    <mergeCell ref="A23:D23"/>
    <mergeCell ref="C32:D32"/>
    <mergeCell ref="F32:H32"/>
    <mergeCell ref="I32:J32"/>
    <mergeCell ref="A26:I26"/>
    <mergeCell ref="A27:L27"/>
    <mergeCell ref="E28:L28"/>
    <mergeCell ref="A29:D29"/>
    <mergeCell ref="F29:H29"/>
    <mergeCell ref="I29:J29"/>
    <mergeCell ref="F30:H30"/>
    <mergeCell ref="I30:J30"/>
    <mergeCell ref="C31:D31"/>
    <mergeCell ref="F31:H31"/>
    <mergeCell ref="I31:J31"/>
    <mergeCell ref="A25:I25"/>
    <mergeCell ref="K25:L25"/>
    <mergeCell ref="A24:I24"/>
    <mergeCell ref="A1:L1"/>
    <mergeCell ref="A3:G3"/>
    <mergeCell ref="H3:L3"/>
    <mergeCell ref="J6:K6"/>
    <mergeCell ref="F7:L7"/>
    <mergeCell ref="F9:L9"/>
    <mergeCell ref="A11:L11"/>
    <mergeCell ref="A12:L12"/>
    <mergeCell ref="K13:L1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7"/>
  <sheetViews>
    <sheetView zoomScaleNormal="100" workbookViewId="0">
      <selection activeCell="G22" sqref="G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108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57"/>
      <c r="K6" s="57"/>
      <c r="L6" s="31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/>
      <c r="G15" s="10"/>
      <c r="H15" s="36">
        <v>17500</v>
      </c>
      <c r="I15" s="10"/>
      <c r="J15" s="36">
        <v>17500</v>
      </c>
      <c r="K15" s="6" t="s">
        <v>118</v>
      </c>
      <c r="L15" s="23" t="s">
        <v>33</v>
      </c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/>
      <c r="G16" s="10"/>
      <c r="H16" s="36"/>
      <c r="I16" s="10"/>
      <c r="J16" s="36"/>
      <c r="K16" s="6"/>
      <c r="L16" s="23"/>
      <c r="N16" s="21"/>
      <c r="O16" s="21"/>
    </row>
    <row r="17" spans="1:15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36">
        <v>25000</v>
      </c>
      <c r="I17" s="10"/>
      <c r="J17" s="36">
        <v>25000</v>
      </c>
      <c r="K17" s="6" t="s">
        <v>117</v>
      </c>
      <c r="L17" s="23" t="s">
        <v>15</v>
      </c>
      <c r="O17" s="21"/>
    </row>
    <row r="18" spans="1:15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/>
      <c r="G18" s="10"/>
      <c r="H18" s="36">
        <v>25000</v>
      </c>
      <c r="I18" s="10"/>
      <c r="J18" s="36">
        <v>25000</v>
      </c>
      <c r="K18" s="6" t="s">
        <v>114</v>
      </c>
      <c r="L18" s="23" t="s">
        <v>55</v>
      </c>
    </row>
    <row r="19" spans="1:15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/>
      <c r="G19" s="10"/>
      <c r="H19" s="36">
        <v>25000</v>
      </c>
      <c r="I19" s="10"/>
      <c r="J19" s="36">
        <v>25000</v>
      </c>
      <c r="K19" s="6" t="s">
        <v>115</v>
      </c>
      <c r="L19" s="23" t="s">
        <v>33</v>
      </c>
      <c r="N19" s="21"/>
    </row>
    <row r="20" spans="1:15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/>
      <c r="G20" s="10"/>
      <c r="H20" s="36">
        <v>17500</v>
      </c>
      <c r="I20" s="10"/>
      <c r="J20" s="36">
        <v>17500</v>
      </c>
      <c r="K20" s="27" t="s">
        <v>119</v>
      </c>
      <c r="L20" s="23" t="s">
        <v>33</v>
      </c>
      <c r="N20" s="21"/>
    </row>
    <row r="21" spans="1:15" ht="18.75" x14ac:dyDescent="0.3">
      <c r="A21" s="1">
        <v>7</v>
      </c>
      <c r="B21" s="15" t="s">
        <v>27</v>
      </c>
      <c r="C21" s="35">
        <v>8</v>
      </c>
      <c r="D21" s="26" t="s">
        <v>131</v>
      </c>
      <c r="E21" s="10">
        <v>20000</v>
      </c>
      <c r="F21" s="10"/>
      <c r="G21" s="10"/>
      <c r="H21" s="36">
        <v>20000</v>
      </c>
      <c r="I21" s="10"/>
      <c r="J21" s="36">
        <v>20000</v>
      </c>
      <c r="K21" s="6" t="s">
        <v>118</v>
      </c>
      <c r="L21" s="23" t="s">
        <v>33</v>
      </c>
    </row>
    <row r="22" spans="1:15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1500</v>
      </c>
      <c r="G22" s="10">
        <v>1500</v>
      </c>
      <c r="H22" s="36"/>
      <c r="I22" s="10"/>
      <c r="J22" s="36"/>
      <c r="K22" s="6"/>
      <c r="L22" s="23"/>
    </row>
    <row r="23" spans="1:15" ht="18.75" customHeight="1" x14ac:dyDescent="0.25">
      <c r="A23" s="64" t="s">
        <v>18</v>
      </c>
      <c r="B23" s="65"/>
      <c r="C23" s="65"/>
      <c r="D23" s="66"/>
      <c r="E23" s="22">
        <f t="shared" ref="E23" si="0">SUM(E15:E22)</f>
        <v>165000</v>
      </c>
      <c r="F23" s="22"/>
      <c r="G23" s="22"/>
      <c r="H23" s="22">
        <f>SUM(H15:H22)</f>
        <v>130000</v>
      </c>
      <c r="I23" s="22"/>
      <c r="J23" s="40">
        <f>SUM(J15:J22)</f>
        <v>130000</v>
      </c>
      <c r="K23" s="6" t="s">
        <v>120</v>
      </c>
      <c r="L23" s="28"/>
    </row>
    <row r="24" spans="1:15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-130000*0.1</f>
        <v>-13000</v>
      </c>
      <c r="K24" s="18"/>
      <c r="L24" s="19"/>
    </row>
    <row r="25" spans="1:15" ht="18.75" x14ac:dyDescent="0.25">
      <c r="A25" s="67" t="s">
        <v>116</v>
      </c>
      <c r="B25" s="67"/>
      <c r="C25" s="67"/>
      <c r="D25" s="67"/>
      <c r="E25" s="67"/>
      <c r="F25" s="67"/>
      <c r="G25" s="67"/>
      <c r="H25" s="67"/>
      <c r="I25" s="67"/>
      <c r="J25" s="36">
        <v>-40000</v>
      </c>
      <c r="K25" s="18"/>
      <c r="L25" s="19"/>
    </row>
    <row r="26" spans="1:15" ht="18.75" x14ac:dyDescent="0.25">
      <c r="A26" s="67" t="s">
        <v>17</v>
      </c>
      <c r="B26" s="67"/>
      <c r="C26" s="67"/>
      <c r="D26" s="67"/>
      <c r="E26" s="67"/>
      <c r="F26" s="67"/>
      <c r="G26" s="67"/>
      <c r="H26" s="67"/>
      <c r="I26" s="67"/>
      <c r="J26" s="40">
        <f>SUM(J23:J25)</f>
        <v>77000</v>
      </c>
      <c r="K26" s="18"/>
      <c r="L26" s="19"/>
    </row>
    <row r="27" spans="1:15" ht="18.75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2"/>
      <c r="K27" s="18"/>
      <c r="L27" s="19"/>
    </row>
    <row r="28" spans="1:15" ht="18.75" x14ac:dyDescent="0.3">
      <c r="A28" s="1">
        <v>7</v>
      </c>
      <c r="B28" s="15" t="s">
        <v>27</v>
      </c>
      <c r="C28" s="35">
        <v>8</v>
      </c>
      <c r="D28" s="26" t="s">
        <v>39</v>
      </c>
      <c r="E28" s="75" t="s">
        <v>113</v>
      </c>
      <c r="F28" s="76"/>
      <c r="G28" s="76"/>
      <c r="H28" s="76"/>
      <c r="I28" s="76"/>
      <c r="J28" s="76"/>
      <c r="K28" s="76"/>
      <c r="L28" s="77"/>
    </row>
    <row r="29" spans="1:15" ht="18.75" x14ac:dyDescent="0.3">
      <c r="A29" s="1">
        <v>5</v>
      </c>
      <c r="B29" s="15" t="s">
        <v>25</v>
      </c>
      <c r="C29" s="35">
        <v>6</v>
      </c>
      <c r="D29" s="26" t="s">
        <v>38</v>
      </c>
      <c r="E29" s="75" t="s">
        <v>54</v>
      </c>
      <c r="F29" s="76"/>
      <c r="G29" s="76"/>
      <c r="H29" s="76"/>
      <c r="I29" s="76"/>
      <c r="J29" s="76"/>
      <c r="K29" s="76"/>
      <c r="L29" s="77"/>
    </row>
    <row r="30" spans="1:15" ht="18.75" x14ac:dyDescent="0.3">
      <c r="A30" s="78" t="s">
        <v>82</v>
      </c>
      <c r="B30" s="79"/>
      <c r="C30" s="79"/>
      <c r="D30" s="80"/>
      <c r="E30" s="4"/>
      <c r="F30" s="81" t="s">
        <v>51</v>
      </c>
      <c r="G30" s="81"/>
      <c r="H30" s="81"/>
      <c r="I30" s="82">
        <v>100383</v>
      </c>
      <c r="J30" s="82"/>
      <c r="K30" s="4"/>
      <c r="L30" s="4"/>
    </row>
    <row r="31" spans="1:15" ht="18.75" x14ac:dyDescent="0.3">
      <c r="A31" s="37"/>
      <c r="B31" s="38"/>
      <c r="C31" s="38"/>
      <c r="D31" s="39"/>
      <c r="E31" s="4"/>
      <c r="F31" s="86" t="s">
        <v>110</v>
      </c>
      <c r="G31" s="87"/>
      <c r="H31" s="88"/>
      <c r="I31" s="70">
        <v>77000</v>
      </c>
      <c r="J31" s="71"/>
      <c r="K31" s="4"/>
      <c r="L31" s="4"/>
    </row>
    <row r="32" spans="1:15" ht="18.75" x14ac:dyDescent="0.3">
      <c r="A32" s="29">
        <v>1</v>
      </c>
      <c r="B32" s="30" t="s">
        <v>77</v>
      </c>
      <c r="C32" s="70">
        <v>47000</v>
      </c>
      <c r="D32" s="71"/>
      <c r="E32" s="4"/>
      <c r="F32" s="89" t="s">
        <v>109</v>
      </c>
      <c r="G32" s="89"/>
      <c r="H32" s="89"/>
      <c r="I32" s="70">
        <v>-15300</v>
      </c>
      <c r="J32" s="71"/>
      <c r="K32" s="4"/>
      <c r="L32" s="4"/>
    </row>
    <row r="33" spans="1:12" ht="18.75" x14ac:dyDescent="0.3">
      <c r="A33" s="29">
        <v>2</v>
      </c>
      <c r="B33" s="30" t="s">
        <v>78</v>
      </c>
      <c r="C33" s="70">
        <v>44800</v>
      </c>
      <c r="D33" s="71"/>
      <c r="E33" s="4"/>
      <c r="F33" s="89" t="s">
        <v>74</v>
      </c>
      <c r="G33" s="89"/>
      <c r="H33" s="89"/>
      <c r="I33" s="73">
        <v>-100000</v>
      </c>
      <c r="J33" s="74"/>
      <c r="K33" s="92"/>
      <c r="L33" s="93"/>
    </row>
    <row r="34" spans="1:12" ht="18.75" x14ac:dyDescent="0.3">
      <c r="A34" s="29">
        <v>3</v>
      </c>
      <c r="B34" s="30" t="s">
        <v>79</v>
      </c>
      <c r="C34" s="70">
        <v>45900</v>
      </c>
      <c r="D34" s="71"/>
      <c r="E34" s="4"/>
      <c r="F34" s="72" t="s">
        <v>53</v>
      </c>
      <c r="G34" s="72"/>
      <c r="H34" s="72"/>
      <c r="I34" s="73">
        <f>SUM(I30:J33)</f>
        <v>62083</v>
      </c>
      <c r="J34" s="74"/>
      <c r="K34" s="4"/>
      <c r="L34" s="4"/>
    </row>
    <row r="35" spans="1:12" ht="18.75" x14ac:dyDescent="0.3">
      <c r="A35" s="29">
        <v>4</v>
      </c>
      <c r="B35" s="30" t="s">
        <v>80</v>
      </c>
      <c r="C35" s="70">
        <v>45900</v>
      </c>
      <c r="D35" s="71"/>
      <c r="E35" s="4"/>
      <c r="F35" s="4"/>
      <c r="G35" s="4"/>
      <c r="H35" s="4"/>
      <c r="I35" s="4"/>
      <c r="J35" s="4"/>
      <c r="K35" s="4"/>
      <c r="L35" s="4"/>
    </row>
    <row r="36" spans="1:12" ht="18.75" x14ac:dyDescent="0.3">
      <c r="A36" s="83" t="s">
        <v>81</v>
      </c>
      <c r="B36" s="83"/>
      <c r="C36" s="84">
        <f>SUM(C32:D35)</f>
        <v>183600</v>
      </c>
      <c r="D36" s="85"/>
    </row>
    <row r="37" spans="1:12" x14ac:dyDescent="0.25">
      <c r="A37" s="94" t="s">
        <v>112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</row>
  </sheetData>
  <mergeCells count="35">
    <mergeCell ref="N15:O15"/>
    <mergeCell ref="A23:D23"/>
    <mergeCell ref="C33:D33"/>
    <mergeCell ref="F33:H33"/>
    <mergeCell ref="I33:J33"/>
    <mergeCell ref="A26:I26"/>
    <mergeCell ref="E29:L29"/>
    <mergeCell ref="A30:D30"/>
    <mergeCell ref="F30:H30"/>
    <mergeCell ref="I30:J30"/>
    <mergeCell ref="F31:H31"/>
    <mergeCell ref="I31:J31"/>
    <mergeCell ref="A36:B36"/>
    <mergeCell ref="I32:J32"/>
    <mergeCell ref="A37:L37"/>
    <mergeCell ref="A24:I24"/>
    <mergeCell ref="F32:H32"/>
    <mergeCell ref="C35:D35"/>
    <mergeCell ref="C36:D36"/>
    <mergeCell ref="E28:L28"/>
    <mergeCell ref="A1:L1"/>
    <mergeCell ref="A3:G3"/>
    <mergeCell ref="H3:L3"/>
    <mergeCell ref="J6:K6"/>
    <mergeCell ref="F7:L7"/>
    <mergeCell ref="F9:L9"/>
    <mergeCell ref="A11:L11"/>
    <mergeCell ref="A12:L12"/>
    <mergeCell ref="K13:L13"/>
    <mergeCell ref="C34:D34"/>
    <mergeCell ref="F34:H34"/>
    <mergeCell ref="I34:J34"/>
    <mergeCell ref="A25:I25"/>
    <mergeCell ref="C32:D32"/>
    <mergeCell ref="K33:L3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6"/>
  <sheetViews>
    <sheetView topLeftCell="A4" zoomScaleNormal="100" workbookViewId="0">
      <selection activeCell="G22" sqref="G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121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57"/>
      <c r="K6" s="57"/>
      <c r="L6" s="31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1750</v>
      </c>
      <c r="G15" s="10">
        <v>1750</v>
      </c>
      <c r="H15" s="10">
        <v>17500</v>
      </c>
      <c r="I15" s="10"/>
      <c r="J15" s="36">
        <f>SUM(H15:I15)</f>
        <v>17500</v>
      </c>
      <c r="K15" s="6" t="s">
        <v>135</v>
      </c>
      <c r="L15" s="23" t="s">
        <v>15</v>
      </c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>
        <v>22000</v>
      </c>
      <c r="G16" s="10">
        <v>2000</v>
      </c>
      <c r="H16" s="10">
        <v>20000</v>
      </c>
      <c r="I16" s="10">
        <v>20000</v>
      </c>
      <c r="J16" s="36">
        <f t="shared" ref="J16:J22" si="0">SUM(H16:I16)</f>
        <v>40000</v>
      </c>
      <c r="K16" s="6" t="s">
        <v>134</v>
      </c>
      <c r="L16" s="23" t="s">
        <v>28</v>
      </c>
      <c r="N16" s="21"/>
      <c r="O16" s="21"/>
    </row>
    <row r="17" spans="1:17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10">
        <v>25000</v>
      </c>
      <c r="I17" s="10"/>
      <c r="J17" s="36">
        <f t="shared" si="0"/>
        <v>25000</v>
      </c>
      <c r="K17" s="6" t="s">
        <v>124</v>
      </c>
      <c r="L17" s="23" t="s">
        <v>15</v>
      </c>
      <c r="O17" s="21"/>
    </row>
    <row r="18" spans="1:17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/>
      <c r="G18" s="10"/>
      <c r="H18" s="10">
        <v>25000</v>
      </c>
      <c r="I18" s="10"/>
      <c r="J18" s="36">
        <f t="shared" si="0"/>
        <v>25000</v>
      </c>
      <c r="K18" s="6" t="s">
        <v>125</v>
      </c>
      <c r="L18" s="23" t="s">
        <v>55</v>
      </c>
    </row>
    <row r="19" spans="1:17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/>
      <c r="G19" s="10"/>
      <c r="H19" s="10">
        <v>25000</v>
      </c>
      <c r="I19" s="10"/>
      <c r="J19" s="36">
        <f t="shared" si="0"/>
        <v>25000</v>
      </c>
      <c r="K19" s="6" t="s">
        <v>126</v>
      </c>
      <c r="L19" s="23" t="s">
        <v>33</v>
      </c>
      <c r="N19" s="21"/>
    </row>
    <row r="20" spans="1:17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/>
      <c r="G20" s="10"/>
      <c r="H20" s="10">
        <v>17500</v>
      </c>
      <c r="I20" s="10"/>
      <c r="J20" s="36">
        <f t="shared" si="0"/>
        <v>17500</v>
      </c>
      <c r="K20" s="6" t="s">
        <v>127</v>
      </c>
      <c r="L20" s="23" t="s">
        <v>55</v>
      </c>
      <c r="N20" s="21"/>
    </row>
    <row r="21" spans="1:17" ht="18.75" x14ac:dyDescent="0.3">
      <c r="A21" s="1">
        <v>7</v>
      </c>
      <c r="B21" s="15" t="s">
        <v>132</v>
      </c>
      <c r="C21" s="35">
        <v>8</v>
      </c>
      <c r="D21" s="26" t="s">
        <v>131</v>
      </c>
      <c r="E21" s="10">
        <v>20000</v>
      </c>
      <c r="F21" s="10">
        <v>2000</v>
      </c>
      <c r="G21" s="10">
        <v>2000</v>
      </c>
      <c r="H21" s="10">
        <v>20000</v>
      </c>
      <c r="I21" s="10"/>
      <c r="J21" s="36">
        <f t="shared" si="0"/>
        <v>20000</v>
      </c>
      <c r="K21" s="6" t="s">
        <v>130</v>
      </c>
      <c r="L21" s="23" t="s">
        <v>55</v>
      </c>
    </row>
    <row r="22" spans="1:17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18000</v>
      </c>
      <c r="G22" s="10">
        <v>3000</v>
      </c>
      <c r="H22" s="10">
        <v>15000</v>
      </c>
      <c r="I22" s="10"/>
      <c r="J22" s="36">
        <f t="shared" si="0"/>
        <v>15000</v>
      </c>
      <c r="K22" s="6" t="s">
        <v>128</v>
      </c>
      <c r="L22" s="23" t="s">
        <v>33</v>
      </c>
    </row>
    <row r="23" spans="1:17" ht="18.75" customHeight="1" x14ac:dyDescent="0.25">
      <c r="A23" s="64" t="s">
        <v>18</v>
      </c>
      <c r="B23" s="65"/>
      <c r="C23" s="65"/>
      <c r="D23" s="66"/>
      <c r="E23" s="22">
        <f t="shared" ref="E23" si="1">SUM(E15:E22)</f>
        <v>165000</v>
      </c>
      <c r="F23" s="20">
        <f>SUM(F15:F22)</f>
        <v>43750</v>
      </c>
      <c r="G23" s="20">
        <f t="shared" ref="G23:J23" si="2">SUM(G15:G22)</f>
        <v>8750</v>
      </c>
      <c r="H23" s="40">
        <f t="shared" si="2"/>
        <v>165000</v>
      </c>
      <c r="I23" s="20">
        <f t="shared" si="2"/>
        <v>20000</v>
      </c>
      <c r="J23" s="40">
        <f t="shared" si="2"/>
        <v>185000</v>
      </c>
      <c r="K23" s="6" t="s">
        <v>135</v>
      </c>
      <c r="L23" s="28" t="s">
        <v>29</v>
      </c>
    </row>
    <row r="24" spans="1:17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-18500</v>
      </c>
      <c r="K24" s="18"/>
      <c r="L24" s="19"/>
    </row>
    <row r="25" spans="1:17" ht="18.75" x14ac:dyDescent="0.25">
      <c r="A25" s="67" t="s">
        <v>17</v>
      </c>
      <c r="B25" s="67"/>
      <c r="C25" s="67"/>
      <c r="D25" s="67"/>
      <c r="E25" s="67"/>
      <c r="F25" s="67"/>
      <c r="G25" s="67"/>
      <c r="H25" s="67"/>
      <c r="I25" s="67"/>
      <c r="J25" s="40">
        <f>SUM(J23:J24)</f>
        <v>166500</v>
      </c>
      <c r="K25" s="18"/>
      <c r="L25" s="19"/>
    </row>
    <row r="26" spans="1:17" ht="18.75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18"/>
      <c r="L26" s="19"/>
    </row>
    <row r="27" spans="1:17" ht="18.75" x14ac:dyDescent="0.3">
      <c r="A27" s="1">
        <v>7</v>
      </c>
      <c r="B27" s="15" t="s">
        <v>27</v>
      </c>
      <c r="C27" s="35">
        <v>8</v>
      </c>
      <c r="D27" s="26" t="s">
        <v>39</v>
      </c>
      <c r="E27" s="75" t="s">
        <v>113</v>
      </c>
      <c r="F27" s="76"/>
      <c r="G27" s="76"/>
      <c r="H27" s="76"/>
      <c r="I27" s="76"/>
      <c r="J27" s="76"/>
      <c r="K27" s="76"/>
      <c r="L27" s="77"/>
    </row>
    <row r="28" spans="1:17" ht="18.75" x14ac:dyDescent="0.3">
      <c r="A28" s="1">
        <v>5</v>
      </c>
      <c r="B28" s="15" t="s">
        <v>25</v>
      </c>
      <c r="C28" s="35">
        <v>6</v>
      </c>
      <c r="D28" s="26" t="s">
        <v>38</v>
      </c>
      <c r="E28" s="75" t="s">
        <v>54</v>
      </c>
      <c r="F28" s="76"/>
      <c r="G28" s="76"/>
      <c r="H28" s="76"/>
      <c r="I28" s="76"/>
      <c r="J28" s="76"/>
      <c r="K28" s="76"/>
      <c r="L28" s="77"/>
    </row>
    <row r="29" spans="1:17" ht="18.75" x14ac:dyDescent="0.3">
      <c r="A29" s="78" t="s">
        <v>82</v>
      </c>
      <c r="B29" s="79"/>
      <c r="C29" s="79"/>
      <c r="D29" s="80"/>
      <c r="E29" s="4"/>
      <c r="F29" s="81" t="s">
        <v>51</v>
      </c>
      <c r="G29" s="81"/>
      <c r="H29" s="81"/>
      <c r="I29" s="82">
        <v>62083</v>
      </c>
      <c r="J29" s="82"/>
      <c r="K29" s="4"/>
      <c r="L29" s="4"/>
    </row>
    <row r="30" spans="1:17" ht="18.75" x14ac:dyDescent="0.3">
      <c r="A30" s="37"/>
      <c r="B30" s="38"/>
      <c r="C30" s="38"/>
      <c r="D30" s="39"/>
      <c r="E30" s="4"/>
      <c r="F30" s="86" t="s">
        <v>122</v>
      </c>
      <c r="G30" s="87"/>
      <c r="H30" s="88"/>
      <c r="I30" s="70">
        <v>166500</v>
      </c>
      <c r="J30" s="71"/>
      <c r="K30" s="4"/>
      <c r="L30" s="4"/>
    </row>
    <row r="31" spans="1:17" ht="18.75" x14ac:dyDescent="0.3">
      <c r="A31" s="29">
        <v>1</v>
      </c>
      <c r="B31" s="30" t="s">
        <v>77</v>
      </c>
      <c r="C31" s="70">
        <v>47000</v>
      </c>
      <c r="D31" s="71"/>
      <c r="E31" s="4"/>
      <c r="F31" s="89" t="s">
        <v>123</v>
      </c>
      <c r="G31" s="89"/>
      <c r="H31" s="89"/>
      <c r="I31" s="70">
        <v>-15300</v>
      </c>
      <c r="J31" s="71"/>
      <c r="K31" s="4"/>
      <c r="L31" s="4"/>
    </row>
    <row r="32" spans="1:17" ht="18.75" x14ac:dyDescent="0.3">
      <c r="A32" s="29">
        <v>2</v>
      </c>
      <c r="B32" s="30" t="s">
        <v>78</v>
      </c>
      <c r="C32" s="70">
        <v>44800</v>
      </c>
      <c r="D32" s="71"/>
      <c r="E32" s="4"/>
      <c r="F32" s="89" t="s">
        <v>74</v>
      </c>
      <c r="G32" s="89"/>
      <c r="H32" s="89"/>
      <c r="I32" s="73">
        <v>-60000</v>
      </c>
      <c r="J32" s="74"/>
      <c r="K32" s="95" t="s">
        <v>129</v>
      </c>
      <c r="L32" s="96"/>
      <c r="M32" s="96"/>
      <c r="N32" s="96"/>
      <c r="O32" s="96"/>
      <c r="P32" s="96"/>
      <c r="Q32" s="97"/>
    </row>
    <row r="33" spans="1:17" ht="18.75" x14ac:dyDescent="0.3">
      <c r="A33" s="29">
        <v>3</v>
      </c>
      <c r="B33" s="30" t="s">
        <v>79</v>
      </c>
      <c r="C33" s="70">
        <v>45900</v>
      </c>
      <c r="D33" s="71"/>
      <c r="E33" s="4"/>
      <c r="F33" s="89" t="s">
        <v>74</v>
      </c>
      <c r="G33" s="89"/>
      <c r="H33" s="89"/>
      <c r="I33" s="73">
        <v>-90000</v>
      </c>
      <c r="J33" s="74"/>
      <c r="K33" s="95" t="s">
        <v>133</v>
      </c>
      <c r="L33" s="96"/>
      <c r="M33" s="96"/>
      <c r="N33" s="96"/>
      <c r="O33" s="96"/>
      <c r="P33" s="96"/>
      <c r="Q33" s="97"/>
    </row>
    <row r="34" spans="1:17" ht="18.75" x14ac:dyDescent="0.3">
      <c r="A34" s="29">
        <v>4</v>
      </c>
      <c r="B34" s="30" t="s">
        <v>80</v>
      </c>
      <c r="C34" s="70">
        <v>45900</v>
      </c>
      <c r="D34" s="71"/>
      <c r="E34" s="4"/>
      <c r="F34" s="72" t="s">
        <v>53</v>
      </c>
      <c r="G34" s="72"/>
      <c r="H34" s="72"/>
      <c r="I34" s="82">
        <f>SUM(I29:J33)</f>
        <v>63283</v>
      </c>
      <c r="J34" s="82"/>
      <c r="K34" s="98"/>
      <c r="L34" s="57"/>
      <c r="M34" s="57"/>
      <c r="N34" s="57"/>
      <c r="O34" s="57"/>
      <c r="P34" s="57"/>
      <c r="Q34" s="57"/>
    </row>
    <row r="35" spans="1:17" ht="18.75" x14ac:dyDescent="0.3">
      <c r="A35" s="83" t="s">
        <v>81</v>
      </c>
      <c r="B35" s="83"/>
      <c r="C35" s="84">
        <f>SUM(C31:D34)</f>
        <v>183600</v>
      </c>
      <c r="D35" s="85"/>
    </row>
    <row r="36" spans="1:17" x14ac:dyDescent="0.25">
      <c r="A36" s="94" t="s">
        <v>112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</row>
  </sheetData>
  <mergeCells count="38">
    <mergeCell ref="I30:J30"/>
    <mergeCell ref="C31:D31"/>
    <mergeCell ref="F31:H31"/>
    <mergeCell ref="I31:J31"/>
    <mergeCell ref="C32:D32"/>
    <mergeCell ref="F32:H32"/>
    <mergeCell ref="I32:J32"/>
    <mergeCell ref="F30:H30"/>
    <mergeCell ref="A36:L36"/>
    <mergeCell ref="C33:D33"/>
    <mergeCell ref="F33:H33"/>
    <mergeCell ref="I33:J33"/>
    <mergeCell ref="C34:D34"/>
    <mergeCell ref="A35:B35"/>
    <mergeCell ref="C35:D35"/>
    <mergeCell ref="I34:J34"/>
    <mergeCell ref="K32:Q32"/>
    <mergeCell ref="F34:H34"/>
    <mergeCell ref="A1:L1"/>
    <mergeCell ref="A3:G3"/>
    <mergeCell ref="H3:L3"/>
    <mergeCell ref="J6:K6"/>
    <mergeCell ref="F7:L7"/>
    <mergeCell ref="K34:Q34"/>
    <mergeCell ref="K33:Q33"/>
    <mergeCell ref="F9:L9"/>
    <mergeCell ref="A11:L11"/>
    <mergeCell ref="A12:L12"/>
    <mergeCell ref="K13:L13"/>
    <mergeCell ref="N15:O15"/>
    <mergeCell ref="A23:D23"/>
    <mergeCell ref="A25:I25"/>
    <mergeCell ref="E27:L27"/>
    <mergeCell ref="E28:L28"/>
    <mergeCell ref="A24:I24"/>
    <mergeCell ref="A29:D29"/>
    <mergeCell ref="F29:H29"/>
    <mergeCell ref="I29:J2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9"/>
  <sheetViews>
    <sheetView topLeftCell="A7" zoomScaleNormal="100" workbookViewId="0">
      <selection activeCell="F30" sqref="F30:H30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136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57"/>
      <c r="K6" s="57"/>
      <c r="L6" s="31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3500</v>
      </c>
      <c r="G15" s="10">
        <v>3500</v>
      </c>
      <c r="H15" s="10">
        <v>17500</v>
      </c>
      <c r="I15" s="10"/>
      <c r="J15" s="36">
        <f>SUM(H15:I15)</f>
        <v>17500</v>
      </c>
      <c r="K15" s="6" t="s">
        <v>146</v>
      </c>
      <c r="L15" s="23" t="s">
        <v>15</v>
      </c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>
        <v>4000</v>
      </c>
      <c r="G16" s="10">
        <v>4000</v>
      </c>
      <c r="H16" s="10">
        <v>20000</v>
      </c>
      <c r="I16" s="10"/>
      <c r="J16" s="36">
        <f t="shared" ref="J16:J21" si="0">SUM(H16:I16)</f>
        <v>20000</v>
      </c>
      <c r="K16" s="6" t="s">
        <v>143</v>
      </c>
      <c r="L16" s="23" t="s">
        <v>15</v>
      </c>
      <c r="N16" s="21"/>
      <c r="O16" s="21"/>
    </row>
    <row r="17" spans="1:17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10">
        <v>25000</v>
      </c>
      <c r="I17" s="10"/>
      <c r="J17" s="36">
        <f t="shared" si="0"/>
        <v>25000</v>
      </c>
      <c r="K17" s="6" t="s">
        <v>144</v>
      </c>
      <c r="L17" s="23" t="s">
        <v>15</v>
      </c>
      <c r="O17" s="21"/>
    </row>
    <row r="18" spans="1:17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/>
      <c r="G18" s="10"/>
      <c r="H18" s="10">
        <v>25000</v>
      </c>
      <c r="I18" s="10"/>
      <c r="J18" s="36">
        <f t="shared" si="0"/>
        <v>25000</v>
      </c>
      <c r="K18" s="6" t="s">
        <v>143</v>
      </c>
      <c r="L18" s="23" t="s">
        <v>28</v>
      </c>
    </row>
    <row r="19" spans="1:17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/>
      <c r="G19" s="10"/>
      <c r="H19" s="10">
        <v>25000</v>
      </c>
      <c r="I19" s="10"/>
      <c r="J19" s="36">
        <f t="shared" si="0"/>
        <v>25000</v>
      </c>
      <c r="K19" s="6" t="s">
        <v>145</v>
      </c>
      <c r="L19" s="23" t="s">
        <v>33</v>
      </c>
      <c r="N19" s="21"/>
    </row>
    <row r="20" spans="1:17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/>
      <c r="G20" s="10"/>
      <c r="H20" s="10">
        <v>17500</v>
      </c>
      <c r="I20" s="10"/>
      <c r="J20" s="36">
        <f t="shared" si="0"/>
        <v>17500</v>
      </c>
      <c r="K20" s="6" t="s">
        <v>142</v>
      </c>
      <c r="L20" s="23" t="s">
        <v>33</v>
      </c>
      <c r="N20" s="21"/>
    </row>
    <row r="21" spans="1:17" ht="18.75" x14ac:dyDescent="0.3">
      <c r="A21" s="1">
        <v>7</v>
      </c>
      <c r="B21" s="15" t="s">
        <v>132</v>
      </c>
      <c r="C21" s="35">
        <v>8</v>
      </c>
      <c r="D21" s="26" t="s">
        <v>140</v>
      </c>
      <c r="E21" s="10">
        <v>20000</v>
      </c>
      <c r="F21" s="10">
        <v>4000</v>
      </c>
      <c r="G21" s="10">
        <v>4000</v>
      </c>
      <c r="H21" s="10">
        <v>20000</v>
      </c>
      <c r="I21" s="10"/>
      <c r="J21" s="36">
        <f t="shared" si="0"/>
        <v>20000</v>
      </c>
      <c r="K21" s="6" t="s">
        <v>146</v>
      </c>
      <c r="L21" s="23" t="s">
        <v>28</v>
      </c>
    </row>
    <row r="22" spans="1:17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18000</v>
      </c>
      <c r="G22" s="10">
        <v>3000</v>
      </c>
      <c r="H22" s="10"/>
      <c r="I22" s="10"/>
      <c r="J22" s="36"/>
      <c r="K22" s="6"/>
      <c r="L22" s="23"/>
    </row>
    <row r="23" spans="1:17" ht="18.75" customHeight="1" x14ac:dyDescent="0.25">
      <c r="A23" s="64" t="s">
        <v>18</v>
      </c>
      <c r="B23" s="65"/>
      <c r="C23" s="65"/>
      <c r="D23" s="66"/>
      <c r="E23" s="22">
        <f t="shared" ref="E23" si="1">SUM(E15:E22)</f>
        <v>165000</v>
      </c>
      <c r="F23" s="20">
        <f>SUM(F15:F22)</f>
        <v>29500</v>
      </c>
      <c r="G23" s="20">
        <f t="shared" ref="G23:J23" si="2">SUM(G15:G22)</f>
        <v>14500</v>
      </c>
      <c r="H23" s="20">
        <f t="shared" si="2"/>
        <v>150000</v>
      </c>
      <c r="I23" s="20">
        <f t="shared" si="2"/>
        <v>0</v>
      </c>
      <c r="J23" s="40">
        <f t="shared" si="2"/>
        <v>150000</v>
      </c>
      <c r="K23" s="6" t="s">
        <v>148</v>
      </c>
      <c r="L23" s="28"/>
    </row>
    <row r="24" spans="1:17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-15000</v>
      </c>
      <c r="K24" s="18"/>
      <c r="L24" s="19"/>
    </row>
    <row r="25" spans="1:17" ht="18.75" x14ac:dyDescent="0.25">
      <c r="A25" s="67" t="s">
        <v>17</v>
      </c>
      <c r="B25" s="67"/>
      <c r="C25" s="67"/>
      <c r="D25" s="67"/>
      <c r="E25" s="67"/>
      <c r="F25" s="67"/>
      <c r="G25" s="67"/>
      <c r="H25" s="67"/>
      <c r="I25" s="67"/>
      <c r="J25" s="40">
        <f>SUM(J23:J24)</f>
        <v>135000</v>
      </c>
      <c r="K25" s="18"/>
      <c r="L25" s="19"/>
    </row>
    <row r="26" spans="1:17" ht="18.75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18"/>
      <c r="L26" s="19"/>
    </row>
    <row r="27" spans="1:17" ht="18.75" x14ac:dyDescent="0.3">
      <c r="A27" s="1">
        <v>7</v>
      </c>
      <c r="B27" s="15" t="s">
        <v>27</v>
      </c>
      <c r="C27" s="35">
        <v>8</v>
      </c>
      <c r="D27" s="26" t="s">
        <v>39</v>
      </c>
      <c r="E27" s="75" t="s">
        <v>113</v>
      </c>
      <c r="F27" s="76"/>
      <c r="G27" s="76"/>
      <c r="H27" s="76"/>
      <c r="I27" s="76"/>
      <c r="J27" s="76"/>
      <c r="K27" s="76"/>
      <c r="L27" s="77"/>
    </row>
    <row r="28" spans="1:17" ht="18.75" x14ac:dyDescent="0.3">
      <c r="A28" s="1">
        <v>5</v>
      </c>
      <c r="B28" s="15" t="s">
        <v>25</v>
      </c>
      <c r="C28" s="35">
        <v>6</v>
      </c>
      <c r="D28" s="26" t="s">
        <v>38</v>
      </c>
      <c r="E28" s="75" t="s">
        <v>54</v>
      </c>
      <c r="F28" s="76"/>
      <c r="G28" s="76"/>
      <c r="H28" s="76"/>
      <c r="I28" s="76"/>
      <c r="J28" s="76"/>
      <c r="K28" s="76"/>
      <c r="L28" s="77"/>
    </row>
    <row r="29" spans="1:17" ht="18.75" x14ac:dyDescent="0.3">
      <c r="A29" s="78" t="s">
        <v>82</v>
      </c>
      <c r="B29" s="79"/>
      <c r="C29" s="79"/>
      <c r="D29" s="80"/>
      <c r="E29" s="4"/>
      <c r="F29" s="81" t="s">
        <v>51</v>
      </c>
      <c r="G29" s="81"/>
      <c r="H29" s="81"/>
      <c r="I29" s="82">
        <v>62083</v>
      </c>
      <c r="J29" s="82"/>
      <c r="K29" s="4"/>
      <c r="L29" s="4"/>
    </row>
    <row r="30" spans="1:17" ht="18.75" x14ac:dyDescent="0.3">
      <c r="A30" s="37"/>
      <c r="B30" s="38"/>
      <c r="C30" s="38"/>
      <c r="D30" s="39"/>
      <c r="E30" s="4"/>
      <c r="F30" s="86" t="s">
        <v>137</v>
      </c>
      <c r="G30" s="87"/>
      <c r="H30" s="88"/>
      <c r="I30" s="70">
        <v>135000</v>
      </c>
      <c r="J30" s="71"/>
      <c r="K30" s="4"/>
      <c r="L30" s="4"/>
    </row>
    <row r="31" spans="1:17" ht="18.75" x14ac:dyDescent="0.3">
      <c r="A31" s="29">
        <v>1</v>
      </c>
      <c r="B31" s="30" t="s">
        <v>77</v>
      </c>
      <c r="C31" s="70">
        <v>47000</v>
      </c>
      <c r="D31" s="71"/>
      <c r="E31" s="4"/>
      <c r="F31" s="89" t="s">
        <v>138</v>
      </c>
      <c r="G31" s="89"/>
      <c r="H31" s="89"/>
      <c r="I31" s="70">
        <v>-15300</v>
      </c>
      <c r="J31" s="71"/>
      <c r="K31" s="4"/>
      <c r="L31" s="4"/>
    </row>
    <row r="32" spans="1:17" ht="18.75" x14ac:dyDescent="0.3">
      <c r="A32" s="29">
        <v>2</v>
      </c>
      <c r="B32" s="30" t="s">
        <v>78</v>
      </c>
      <c r="C32" s="70">
        <v>44800</v>
      </c>
      <c r="D32" s="71"/>
      <c r="E32" s="4"/>
      <c r="F32" s="89" t="s">
        <v>75</v>
      </c>
      <c r="G32" s="89"/>
      <c r="H32" s="89"/>
      <c r="I32" s="73">
        <v>-135000</v>
      </c>
      <c r="J32" s="74"/>
      <c r="K32" s="99"/>
      <c r="L32" s="99"/>
      <c r="M32" s="99"/>
      <c r="N32" s="99"/>
      <c r="O32" s="99"/>
      <c r="P32" s="99"/>
      <c r="Q32" s="99"/>
    </row>
    <row r="33" spans="1:17" ht="18.75" x14ac:dyDescent="0.3">
      <c r="A33" s="29">
        <v>4</v>
      </c>
      <c r="B33" s="30" t="s">
        <v>80</v>
      </c>
      <c r="C33" s="70">
        <v>45900</v>
      </c>
      <c r="D33" s="71"/>
      <c r="E33" s="4"/>
      <c r="F33" s="72" t="s">
        <v>53</v>
      </c>
      <c r="G33" s="72"/>
      <c r="H33" s="72"/>
      <c r="I33" s="82">
        <f>SUM(I29:J32)</f>
        <v>46783</v>
      </c>
      <c r="J33" s="82"/>
      <c r="K33" s="98"/>
      <c r="L33" s="57"/>
      <c r="M33" s="57"/>
      <c r="N33" s="57"/>
      <c r="O33" s="57"/>
      <c r="P33" s="57"/>
      <c r="Q33" s="57"/>
    </row>
    <row r="34" spans="1:17" ht="18.75" x14ac:dyDescent="0.3">
      <c r="A34" s="83" t="s">
        <v>81</v>
      </c>
      <c r="B34" s="83"/>
      <c r="C34" s="84">
        <f>SUM(C31:D33)</f>
        <v>137700</v>
      </c>
      <c r="D34" s="85"/>
    </row>
    <row r="35" spans="1:17" x14ac:dyDescent="0.25">
      <c r="A35" s="94" t="s">
        <v>112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</row>
    <row r="37" spans="1:17" ht="18.75" x14ac:dyDescent="0.3">
      <c r="A37" s="1">
        <v>7</v>
      </c>
      <c r="B37" s="15" t="s">
        <v>132</v>
      </c>
      <c r="C37" s="35">
        <v>8</v>
      </c>
      <c r="D37" s="26" t="s">
        <v>131</v>
      </c>
      <c r="E37" s="75" t="s">
        <v>141</v>
      </c>
      <c r="F37" s="76"/>
      <c r="G37" s="76"/>
      <c r="H37" s="76"/>
      <c r="I37" s="76"/>
      <c r="J37" s="76"/>
      <c r="K37" s="76"/>
      <c r="L37" s="77"/>
    </row>
    <row r="38" spans="1:17" x14ac:dyDescent="0.25">
      <c r="A38" s="100" t="s">
        <v>139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1:17" ht="18.75" x14ac:dyDescent="0.3">
      <c r="A39" s="62" t="s">
        <v>42</v>
      </c>
      <c r="B39" s="62"/>
      <c r="C39" s="62"/>
      <c r="D39" s="62"/>
      <c r="E39" s="62"/>
      <c r="F39" s="62"/>
      <c r="G39" s="62"/>
      <c r="H39" s="68" t="s">
        <v>147</v>
      </c>
      <c r="I39" s="68"/>
      <c r="J39" s="68"/>
      <c r="K39" s="68"/>
      <c r="L39" s="68"/>
    </row>
  </sheetData>
  <mergeCells count="38">
    <mergeCell ref="F9:L9"/>
    <mergeCell ref="A11:L11"/>
    <mergeCell ref="A12:L12"/>
    <mergeCell ref="K13:L13"/>
    <mergeCell ref="A29:D29"/>
    <mergeCell ref="F29:H29"/>
    <mergeCell ref="I29:J29"/>
    <mergeCell ref="A1:L1"/>
    <mergeCell ref="A3:G3"/>
    <mergeCell ref="H3:L3"/>
    <mergeCell ref="J6:K6"/>
    <mergeCell ref="F7:L7"/>
    <mergeCell ref="N15:O15"/>
    <mergeCell ref="A23:D23"/>
    <mergeCell ref="A25:I25"/>
    <mergeCell ref="E27:L27"/>
    <mergeCell ref="E28:L28"/>
    <mergeCell ref="A24:I24"/>
    <mergeCell ref="I30:J30"/>
    <mergeCell ref="C31:D31"/>
    <mergeCell ref="F31:H31"/>
    <mergeCell ref="I31:J31"/>
    <mergeCell ref="A34:B34"/>
    <mergeCell ref="C34:D34"/>
    <mergeCell ref="F30:H30"/>
    <mergeCell ref="A39:G39"/>
    <mergeCell ref="H39:L39"/>
    <mergeCell ref="A35:L35"/>
    <mergeCell ref="K32:Q32"/>
    <mergeCell ref="C33:D33"/>
    <mergeCell ref="F33:H33"/>
    <mergeCell ref="I33:J33"/>
    <mergeCell ref="K33:Q33"/>
    <mergeCell ref="C32:D32"/>
    <mergeCell ref="F32:H32"/>
    <mergeCell ref="I32:J32"/>
    <mergeCell ref="E37:L37"/>
    <mergeCell ref="A38:L38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0"/>
  <sheetViews>
    <sheetView topLeftCell="A10" zoomScaleNormal="100" workbookViewId="0">
      <selection activeCell="K44" sqref="K4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149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57"/>
      <c r="K6" s="57"/>
      <c r="L6" s="31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5250</v>
      </c>
      <c r="G15" s="10">
        <v>5250</v>
      </c>
      <c r="H15" s="10">
        <v>17500</v>
      </c>
      <c r="I15" s="10"/>
      <c r="J15" s="36">
        <f t="shared" ref="J15:J22" si="0">SUM(H15:I15)</f>
        <v>17500</v>
      </c>
      <c r="K15" s="6" t="s">
        <v>157</v>
      </c>
      <c r="L15" s="23" t="s">
        <v>15</v>
      </c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>
        <v>6000</v>
      </c>
      <c r="G16" s="10">
        <v>6000</v>
      </c>
      <c r="H16" s="10"/>
      <c r="I16" s="10"/>
      <c r="J16" s="36">
        <f t="shared" si="0"/>
        <v>0</v>
      </c>
      <c r="K16" s="6"/>
      <c r="L16" s="23"/>
      <c r="N16" s="21"/>
      <c r="O16" s="21"/>
    </row>
    <row r="17" spans="1:17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10">
        <v>25000</v>
      </c>
      <c r="I17" s="10"/>
      <c r="J17" s="36">
        <f>SUM(H17:I17)</f>
        <v>25000</v>
      </c>
      <c r="K17" s="6" t="s">
        <v>156</v>
      </c>
      <c r="L17" s="23" t="s">
        <v>15</v>
      </c>
      <c r="O17" s="21"/>
    </row>
    <row r="18" spans="1:17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2500</v>
      </c>
      <c r="G18" s="10"/>
      <c r="H18" s="10">
        <v>25000</v>
      </c>
      <c r="I18" s="10"/>
      <c r="J18" s="36">
        <f>SUM(H18:I18)</f>
        <v>25000</v>
      </c>
      <c r="K18" s="6" t="s">
        <v>154</v>
      </c>
      <c r="L18" s="23" t="s">
        <v>33</v>
      </c>
    </row>
    <row r="19" spans="1:17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/>
      <c r="G19" s="10"/>
      <c r="H19" s="10">
        <v>25000</v>
      </c>
      <c r="I19" s="10"/>
      <c r="J19" s="36">
        <f t="shared" si="0"/>
        <v>25000</v>
      </c>
      <c r="K19" s="6" t="s">
        <v>153</v>
      </c>
      <c r="L19" s="23" t="s">
        <v>33</v>
      </c>
      <c r="N19" s="21"/>
    </row>
    <row r="20" spans="1:17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/>
      <c r="G20" s="10"/>
      <c r="H20" s="10">
        <v>17500</v>
      </c>
      <c r="I20" s="10"/>
      <c r="J20" s="36">
        <f t="shared" si="0"/>
        <v>17500</v>
      </c>
      <c r="K20" s="6" t="s">
        <v>155</v>
      </c>
      <c r="L20" s="23" t="s">
        <v>33</v>
      </c>
      <c r="N20" s="21"/>
    </row>
    <row r="21" spans="1:17" ht="18.75" x14ac:dyDescent="0.3">
      <c r="A21" s="1">
        <v>7</v>
      </c>
      <c r="B21" s="15" t="s">
        <v>132</v>
      </c>
      <c r="C21" s="35">
        <v>8</v>
      </c>
      <c r="D21" s="26" t="s">
        <v>140</v>
      </c>
      <c r="E21" s="10">
        <v>20000</v>
      </c>
      <c r="F21" s="10">
        <v>4000</v>
      </c>
      <c r="G21" s="10">
        <v>4000</v>
      </c>
      <c r="H21" s="10">
        <v>20000</v>
      </c>
      <c r="I21" s="10"/>
      <c r="J21" s="36">
        <f t="shared" si="0"/>
        <v>20000</v>
      </c>
      <c r="K21" s="6" t="s">
        <v>158</v>
      </c>
      <c r="L21" s="23" t="s">
        <v>28</v>
      </c>
    </row>
    <row r="22" spans="1:17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34500</v>
      </c>
      <c r="G22" s="10">
        <v>4500</v>
      </c>
      <c r="H22" s="10">
        <v>15000</v>
      </c>
      <c r="I22" s="10">
        <v>5000</v>
      </c>
      <c r="J22" s="36">
        <f t="shared" si="0"/>
        <v>20000</v>
      </c>
      <c r="K22" s="6" t="s">
        <v>155</v>
      </c>
      <c r="L22" s="23" t="s">
        <v>15</v>
      </c>
    </row>
    <row r="23" spans="1:17" ht="18.75" customHeight="1" x14ac:dyDescent="0.25">
      <c r="A23" s="64" t="s">
        <v>18</v>
      </c>
      <c r="B23" s="65"/>
      <c r="C23" s="65"/>
      <c r="D23" s="66"/>
      <c r="E23" s="22">
        <f t="shared" ref="E23" si="1">SUM(E15:E22)</f>
        <v>165000</v>
      </c>
      <c r="F23" s="20">
        <f>SUM(F15:F22)</f>
        <v>52250</v>
      </c>
      <c r="G23" s="20">
        <f t="shared" ref="G23:I23" si="2">SUM(G15:G22)</f>
        <v>19750</v>
      </c>
      <c r="H23" s="40">
        <f t="shared" si="2"/>
        <v>145000</v>
      </c>
      <c r="I23" s="20">
        <f t="shared" si="2"/>
        <v>5000</v>
      </c>
      <c r="J23" s="40">
        <f>SUM(J15:J22)</f>
        <v>150000</v>
      </c>
      <c r="K23" s="6" t="s">
        <v>159</v>
      </c>
      <c r="L23" s="28" t="s">
        <v>29</v>
      </c>
    </row>
    <row r="24" spans="1:17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-15000</v>
      </c>
      <c r="K24" s="18"/>
      <c r="L24" s="19"/>
    </row>
    <row r="25" spans="1:17" ht="18.75" x14ac:dyDescent="0.25">
      <c r="A25" s="67" t="s">
        <v>17</v>
      </c>
      <c r="B25" s="67"/>
      <c r="C25" s="67"/>
      <c r="D25" s="67"/>
      <c r="E25" s="67"/>
      <c r="F25" s="67"/>
      <c r="G25" s="67"/>
      <c r="H25" s="67"/>
      <c r="I25" s="67"/>
      <c r="J25" s="40">
        <f>SUM(J23:J24)</f>
        <v>135000</v>
      </c>
      <c r="K25" s="18"/>
      <c r="L25" s="19"/>
    </row>
    <row r="26" spans="1:17" ht="8.2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18"/>
      <c r="L26" s="19"/>
    </row>
    <row r="27" spans="1:17" x14ac:dyDescent="0.25">
      <c r="A27" s="43">
        <v>7</v>
      </c>
      <c r="B27" s="44" t="s">
        <v>27</v>
      </c>
      <c r="C27" s="45">
        <v>8</v>
      </c>
      <c r="D27" s="11" t="s">
        <v>39</v>
      </c>
      <c r="E27" s="101" t="s">
        <v>113</v>
      </c>
      <c r="F27" s="102"/>
      <c r="G27" s="102"/>
      <c r="H27" s="102"/>
      <c r="I27" s="102"/>
      <c r="J27" s="102"/>
      <c r="K27" s="102"/>
      <c r="L27" s="103"/>
    </row>
    <row r="28" spans="1:17" x14ac:dyDescent="0.25">
      <c r="A28" s="43">
        <v>5</v>
      </c>
      <c r="B28" s="44" t="s">
        <v>25</v>
      </c>
      <c r="C28" s="45">
        <v>6</v>
      </c>
      <c r="D28" s="11" t="s">
        <v>38</v>
      </c>
      <c r="E28" s="101" t="s">
        <v>54</v>
      </c>
      <c r="F28" s="102"/>
      <c r="G28" s="102"/>
      <c r="H28" s="102"/>
      <c r="I28" s="102"/>
      <c r="J28" s="102"/>
      <c r="K28" s="102"/>
      <c r="L28" s="103"/>
    </row>
    <row r="29" spans="1:17" x14ac:dyDescent="0.25">
      <c r="A29" s="111" t="s">
        <v>82</v>
      </c>
      <c r="B29" s="112"/>
      <c r="C29" s="112"/>
      <c r="D29" s="113"/>
      <c r="F29" s="114" t="s">
        <v>51</v>
      </c>
      <c r="G29" s="114"/>
      <c r="H29" s="114"/>
      <c r="I29" s="106">
        <v>46783</v>
      </c>
      <c r="J29" s="106"/>
    </row>
    <row r="30" spans="1:17" x14ac:dyDescent="0.25">
      <c r="A30" s="46"/>
      <c r="B30" s="47"/>
      <c r="C30" s="47"/>
      <c r="D30" s="48"/>
      <c r="F30" s="118" t="s">
        <v>151</v>
      </c>
      <c r="G30" s="119"/>
      <c r="H30" s="120"/>
      <c r="I30" s="101">
        <v>135000</v>
      </c>
      <c r="J30" s="103"/>
    </row>
    <row r="31" spans="1:17" x14ac:dyDescent="0.25">
      <c r="A31" s="49">
        <v>1</v>
      </c>
      <c r="B31" s="50" t="s">
        <v>77</v>
      </c>
      <c r="C31" s="101">
        <v>47000</v>
      </c>
      <c r="D31" s="103"/>
      <c r="F31" s="121" t="s">
        <v>150</v>
      </c>
      <c r="G31" s="121"/>
      <c r="H31" s="121"/>
      <c r="I31" s="101">
        <v>-15300</v>
      </c>
      <c r="J31" s="103"/>
    </row>
    <row r="32" spans="1:17" x14ac:dyDescent="0.25">
      <c r="A32" s="49">
        <v>2</v>
      </c>
      <c r="B32" s="50" t="s">
        <v>78</v>
      </c>
      <c r="C32" s="101">
        <v>44800</v>
      </c>
      <c r="D32" s="103"/>
      <c r="F32" s="108" t="s">
        <v>152</v>
      </c>
      <c r="G32" s="108"/>
      <c r="H32" s="108"/>
      <c r="I32" s="109">
        <v>-46000</v>
      </c>
      <c r="J32" s="110"/>
      <c r="K32" s="104"/>
      <c r="L32" s="104"/>
      <c r="M32" s="104"/>
      <c r="N32" s="104"/>
      <c r="O32" s="104"/>
      <c r="P32" s="104"/>
      <c r="Q32" s="104"/>
    </row>
    <row r="33" spans="1:17" x14ac:dyDescent="0.25">
      <c r="A33" s="49"/>
      <c r="B33" s="50"/>
      <c r="C33" s="51"/>
      <c r="D33" s="52"/>
      <c r="F33" s="108" t="s">
        <v>161</v>
      </c>
      <c r="G33" s="108"/>
      <c r="H33" s="108"/>
      <c r="I33" s="109">
        <v>-100000</v>
      </c>
      <c r="J33" s="110"/>
      <c r="K33" s="53"/>
      <c r="L33" s="53"/>
      <c r="M33" s="53"/>
      <c r="N33" s="53"/>
      <c r="O33" s="53"/>
      <c r="P33" s="53"/>
      <c r="Q33" s="53"/>
    </row>
    <row r="34" spans="1:17" x14ac:dyDescent="0.25">
      <c r="A34" s="49">
        <v>4</v>
      </c>
      <c r="B34" s="50" t="s">
        <v>80</v>
      </c>
      <c r="C34" s="101">
        <v>45900</v>
      </c>
      <c r="D34" s="103"/>
      <c r="F34" s="105" t="s">
        <v>53</v>
      </c>
      <c r="G34" s="105"/>
      <c r="H34" s="105"/>
      <c r="I34" s="106">
        <f>SUM(I29:J33)</f>
        <v>20483</v>
      </c>
      <c r="J34" s="106"/>
      <c r="K34" s="107"/>
      <c r="L34" s="94"/>
      <c r="M34" s="94"/>
      <c r="N34" s="94"/>
      <c r="O34" s="94"/>
      <c r="P34" s="94"/>
      <c r="Q34" s="94"/>
    </row>
    <row r="35" spans="1:17" x14ac:dyDescent="0.25">
      <c r="A35" s="115" t="s">
        <v>81</v>
      </c>
      <c r="B35" s="115"/>
      <c r="C35" s="116">
        <f>SUM(C31:D34)</f>
        <v>137700</v>
      </c>
      <c r="D35" s="117"/>
    </row>
    <row r="36" spans="1:17" x14ac:dyDescent="0.25">
      <c r="A36" s="94" t="s">
        <v>112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</row>
    <row r="37" spans="1:17" ht="5.25" customHeight="1" x14ac:dyDescent="0.25"/>
    <row r="38" spans="1:17" x14ac:dyDescent="0.25">
      <c r="A38" s="43">
        <v>7</v>
      </c>
      <c r="B38" s="44" t="s">
        <v>132</v>
      </c>
      <c r="C38" s="45">
        <v>8</v>
      </c>
      <c r="D38" s="11" t="s">
        <v>131</v>
      </c>
      <c r="E38" s="101" t="s">
        <v>141</v>
      </c>
      <c r="F38" s="102"/>
      <c r="G38" s="102"/>
      <c r="H38" s="102"/>
      <c r="I38" s="102"/>
      <c r="J38" s="102"/>
      <c r="K38" s="102"/>
      <c r="L38" s="103"/>
    </row>
    <row r="39" spans="1:17" x14ac:dyDescent="0.25">
      <c r="A39" s="100" t="s">
        <v>139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1:17" x14ac:dyDescent="0.25">
      <c r="A40" s="68" t="s">
        <v>42</v>
      </c>
      <c r="B40" s="68"/>
      <c r="C40" s="68"/>
      <c r="D40" s="68"/>
      <c r="E40" s="68"/>
      <c r="F40" s="68"/>
      <c r="G40" s="68"/>
      <c r="H40" s="68" t="s">
        <v>147</v>
      </c>
      <c r="I40" s="68"/>
      <c r="J40" s="68"/>
      <c r="K40" s="68"/>
      <c r="L40" s="68"/>
    </row>
  </sheetData>
  <mergeCells count="40">
    <mergeCell ref="F9:L9"/>
    <mergeCell ref="A11:L11"/>
    <mergeCell ref="A12:L12"/>
    <mergeCell ref="K13:L13"/>
    <mergeCell ref="A1:L1"/>
    <mergeCell ref="A3:G3"/>
    <mergeCell ref="H3:L3"/>
    <mergeCell ref="J6:K6"/>
    <mergeCell ref="F7:L7"/>
    <mergeCell ref="N15:O15"/>
    <mergeCell ref="A23:D23"/>
    <mergeCell ref="A25:I25"/>
    <mergeCell ref="E27:L27"/>
    <mergeCell ref="E28:L28"/>
    <mergeCell ref="A24:I24"/>
    <mergeCell ref="A29:D29"/>
    <mergeCell ref="F29:H29"/>
    <mergeCell ref="I29:J29"/>
    <mergeCell ref="A35:B35"/>
    <mergeCell ref="C35:D35"/>
    <mergeCell ref="F30:H30"/>
    <mergeCell ref="I30:J30"/>
    <mergeCell ref="C31:D31"/>
    <mergeCell ref="F31:H31"/>
    <mergeCell ref="I31:J31"/>
    <mergeCell ref="C32:D32"/>
    <mergeCell ref="F32:H32"/>
    <mergeCell ref="I32:J32"/>
    <mergeCell ref="K32:Q32"/>
    <mergeCell ref="C34:D34"/>
    <mergeCell ref="F34:H34"/>
    <mergeCell ref="I34:J34"/>
    <mergeCell ref="K34:Q34"/>
    <mergeCell ref="F33:H33"/>
    <mergeCell ref="I33:J33"/>
    <mergeCell ref="A36:L36"/>
    <mergeCell ref="E38:L38"/>
    <mergeCell ref="A39:L39"/>
    <mergeCell ref="A40:G40"/>
    <mergeCell ref="H40:L40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"/>
  <sheetViews>
    <sheetView topLeftCell="A7" zoomScaleNormal="100" workbookViewId="0">
      <selection activeCell="F34" sqref="F34:H3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59" t="s">
        <v>160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6" ht="5.2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6" ht="20.25" customHeight="1" x14ac:dyDescent="0.35">
      <c r="A3" s="60" t="s">
        <v>19</v>
      </c>
      <c r="B3" s="60"/>
      <c r="C3" s="60"/>
      <c r="D3" s="60"/>
      <c r="E3" s="60"/>
      <c r="F3" s="60"/>
      <c r="G3" s="60"/>
      <c r="H3" s="61" t="s">
        <v>20</v>
      </c>
      <c r="I3" s="61"/>
      <c r="J3" s="61"/>
      <c r="K3" s="61"/>
      <c r="L3" s="61"/>
    </row>
    <row r="4" spans="1:16" ht="5.25" customHeight="1" x14ac:dyDescent="0.4">
      <c r="A4" s="17"/>
      <c r="B4" s="17"/>
      <c r="C4" s="17"/>
      <c r="D4" s="17"/>
      <c r="E4" s="17"/>
      <c r="F4" s="17"/>
      <c r="G4" s="17"/>
      <c r="H4" s="31"/>
      <c r="I4" s="31"/>
      <c r="J4" s="16"/>
      <c r="K4" s="16"/>
      <c r="L4" s="16"/>
    </row>
    <row r="5" spans="1:16" ht="13.5" customHeight="1" x14ac:dyDescent="0.3">
      <c r="A5" s="3" t="s">
        <v>10</v>
      </c>
      <c r="E5" s="4"/>
      <c r="I5" s="4"/>
    </row>
    <row r="6" spans="1:16" ht="19.5" customHeight="1" x14ac:dyDescent="0.3">
      <c r="A6" s="3" t="s">
        <v>11</v>
      </c>
      <c r="F6" s="62" t="s">
        <v>170</v>
      </c>
      <c r="G6" s="62"/>
      <c r="H6" s="62"/>
      <c r="I6" s="62"/>
      <c r="J6" s="62"/>
      <c r="K6" s="62"/>
      <c r="L6" s="62"/>
    </row>
    <row r="7" spans="1:16" ht="13.5" customHeight="1" x14ac:dyDescent="0.3">
      <c r="A7" s="3" t="s">
        <v>12</v>
      </c>
      <c r="D7" s="31" t="s">
        <v>21</v>
      </c>
      <c r="E7" s="31"/>
      <c r="F7" s="62" t="s">
        <v>42</v>
      </c>
      <c r="G7" s="62"/>
      <c r="H7" s="62"/>
      <c r="I7" s="62"/>
      <c r="J7" s="62"/>
      <c r="K7" s="62"/>
      <c r="L7" s="62"/>
    </row>
    <row r="8" spans="1:16" ht="6.75" customHeight="1" x14ac:dyDescent="0.3">
      <c r="A8" s="3"/>
      <c r="D8" s="31"/>
      <c r="E8" s="31"/>
      <c r="F8" s="33"/>
      <c r="G8" s="33"/>
      <c r="H8" s="33"/>
      <c r="I8" s="33"/>
      <c r="J8" s="33"/>
      <c r="K8" s="33"/>
      <c r="L8" s="33"/>
    </row>
    <row r="9" spans="1:16" ht="13.5" customHeight="1" x14ac:dyDescent="0.3">
      <c r="A9" s="3"/>
      <c r="D9" s="31"/>
      <c r="E9" s="31"/>
      <c r="F9" s="57" t="s">
        <v>43</v>
      </c>
      <c r="G9" s="57"/>
      <c r="H9" s="57"/>
      <c r="I9" s="57"/>
      <c r="J9" s="57"/>
      <c r="K9" s="57"/>
      <c r="L9" s="57"/>
    </row>
    <row r="10" spans="1:16" ht="3" customHeight="1" x14ac:dyDescent="0.3">
      <c r="A10" s="3"/>
      <c r="D10" s="31"/>
      <c r="E10" s="31"/>
      <c r="F10" s="31"/>
      <c r="G10" s="31"/>
      <c r="H10" s="31"/>
      <c r="I10" s="31"/>
      <c r="J10" s="31"/>
      <c r="K10" s="34"/>
      <c r="L10" s="34"/>
    </row>
    <row r="11" spans="1:16" ht="18.75" customHeight="1" x14ac:dyDescent="0.3">
      <c r="A11" s="57" t="s">
        <v>44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ht="18.75" customHeight="1" x14ac:dyDescent="0.3">
      <c r="A12" s="57" t="s">
        <v>30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ht="6.75" customHeight="1" x14ac:dyDescent="0.3">
      <c r="K13" s="58"/>
      <c r="L13" s="58"/>
    </row>
    <row r="14" spans="1:16" x14ac:dyDescent="0.25">
      <c r="A14" s="5" t="s">
        <v>0</v>
      </c>
      <c r="B14" s="2" t="s">
        <v>1</v>
      </c>
      <c r="C14" s="14" t="s">
        <v>9</v>
      </c>
      <c r="D14" s="2" t="s">
        <v>8</v>
      </c>
      <c r="E14" s="2" t="s">
        <v>2</v>
      </c>
      <c r="F14" s="2" t="s">
        <v>3</v>
      </c>
      <c r="G14" s="8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  <c r="O14" s="21"/>
    </row>
    <row r="15" spans="1:16" ht="16.5" customHeight="1" x14ac:dyDescent="0.3">
      <c r="A15" s="1">
        <v>1</v>
      </c>
      <c r="B15" s="15" t="s">
        <v>22</v>
      </c>
      <c r="C15" s="35">
        <v>2</v>
      </c>
      <c r="D15" s="11" t="s">
        <v>36</v>
      </c>
      <c r="E15" s="10">
        <v>17500</v>
      </c>
      <c r="F15" s="10">
        <v>7000</v>
      </c>
      <c r="G15" s="10">
        <v>7000</v>
      </c>
      <c r="H15" s="10">
        <v>17500</v>
      </c>
      <c r="I15" s="10"/>
      <c r="J15" s="36">
        <f>SUM(H15:I15)</f>
        <v>17500</v>
      </c>
      <c r="K15" s="6" t="s">
        <v>166</v>
      </c>
      <c r="L15" s="23" t="s">
        <v>15</v>
      </c>
      <c r="N15" s="63"/>
      <c r="O15" s="63"/>
      <c r="P15" s="21"/>
    </row>
    <row r="16" spans="1:16" ht="16.5" customHeight="1" x14ac:dyDescent="0.3">
      <c r="A16" s="1">
        <v>2</v>
      </c>
      <c r="B16" s="15" t="s">
        <v>24</v>
      </c>
      <c r="C16" s="35">
        <v>3</v>
      </c>
      <c r="D16" s="26" t="s">
        <v>34</v>
      </c>
      <c r="E16" s="10">
        <v>20000</v>
      </c>
      <c r="F16" s="10">
        <v>28000</v>
      </c>
      <c r="G16" s="10">
        <v>8000</v>
      </c>
      <c r="H16" s="10">
        <v>20000</v>
      </c>
      <c r="I16" s="10">
        <v>20000</v>
      </c>
      <c r="J16" s="36">
        <f t="shared" ref="J16:J22" si="0">SUM(H16:I16)</f>
        <v>40000</v>
      </c>
      <c r="K16" s="6" t="s">
        <v>167</v>
      </c>
      <c r="L16" s="23" t="s">
        <v>15</v>
      </c>
      <c r="N16" s="21"/>
      <c r="O16" s="21"/>
    </row>
    <row r="17" spans="1:17" ht="15.75" customHeight="1" x14ac:dyDescent="0.3">
      <c r="A17" s="1">
        <v>3</v>
      </c>
      <c r="B17" s="15" t="s">
        <v>23</v>
      </c>
      <c r="C17" s="35">
        <v>4</v>
      </c>
      <c r="D17" s="26" t="s">
        <v>35</v>
      </c>
      <c r="E17" s="10">
        <v>25000</v>
      </c>
      <c r="F17" s="10"/>
      <c r="G17" s="10"/>
      <c r="H17" s="10">
        <v>25000</v>
      </c>
      <c r="I17" s="10"/>
      <c r="J17" s="36">
        <f t="shared" si="0"/>
        <v>25000</v>
      </c>
      <c r="K17" s="6" t="s">
        <v>168</v>
      </c>
      <c r="L17" s="23" t="s">
        <v>15</v>
      </c>
      <c r="O17" s="21"/>
    </row>
    <row r="18" spans="1:17" ht="18.75" x14ac:dyDescent="0.3">
      <c r="A18" s="1">
        <v>4</v>
      </c>
      <c r="B18" s="15" t="s">
        <v>23</v>
      </c>
      <c r="C18" s="35">
        <v>5</v>
      </c>
      <c r="D18" s="26" t="s">
        <v>37</v>
      </c>
      <c r="E18" s="10">
        <v>25000</v>
      </c>
      <c r="F18" s="10">
        <v>2500</v>
      </c>
      <c r="G18" s="10"/>
      <c r="H18" s="10">
        <v>25000</v>
      </c>
      <c r="I18" s="10"/>
      <c r="J18" s="36">
        <f t="shared" si="0"/>
        <v>25000</v>
      </c>
      <c r="K18" s="6" t="s">
        <v>171</v>
      </c>
      <c r="L18" s="23" t="s">
        <v>15</v>
      </c>
    </row>
    <row r="19" spans="1:17" ht="14.25" customHeight="1" x14ac:dyDescent="0.3">
      <c r="A19" s="1">
        <v>5</v>
      </c>
      <c r="B19" s="15" t="s">
        <v>25</v>
      </c>
      <c r="C19" s="35">
        <v>6</v>
      </c>
      <c r="D19" s="26" t="s">
        <v>38</v>
      </c>
      <c r="E19" s="10">
        <v>25000</v>
      </c>
      <c r="F19" s="10"/>
      <c r="G19" s="10"/>
      <c r="H19" s="10">
        <v>25000</v>
      </c>
      <c r="I19" s="10"/>
      <c r="J19" s="36">
        <f t="shared" si="0"/>
        <v>25000</v>
      </c>
      <c r="K19" s="6" t="s">
        <v>169</v>
      </c>
      <c r="L19" s="23" t="s">
        <v>33</v>
      </c>
      <c r="N19" s="21"/>
    </row>
    <row r="20" spans="1:17" ht="15.75" customHeight="1" x14ac:dyDescent="0.3">
      <c r="A20" s="1">
        <v>6</v>
      </c>
      <c r="B20" s="15" t="s">
        <v>26</v>
      </c>
      <c r="C20" s="35">
        <v>7</v>
      </c>
      <c r="D20" s="26" t="s">
        <v>40</v>
      </c>
      <c r="E20" s="10">
        <v>17500</v>
      </c>
      <c r="F20" s="10">
        <v>1750</v>
      </c>
      <c r="G20" s="10">
        <v>1750</v>
      </c>
      <c r="H20" s="10">
        <v>17500</v>
      </c>
      <c r="I20" s="10"/>
      <c r="J20" s="36">
        <f t="shared" si="0"/>
        <v>17500</v>
      </c>
      <c r="K20" s="6" t="s">
        <v>171</v>
      </c>
      <c r="L20" s="23" t="s">
        <v>15</v>
      </c>
      <c r="N20" s="21"/>
    </row>
    <row r="21" spans="1:17" ht="18.75" x14ac:dyDescent="0.3">
      <c r="A21" s="1">
        <v>7</v>
      </c>
      <c r="B21" s="15" t="s">
        <v>132</v>
      </c>
      <c r="C21" s="35">
        <v>8</v>
      </c>
      <c r="D21" s="26" t="s">
        <v>140</v>
      </c>
      <c r="E21" s="10">
        <v>20000</v>
      </c>
      <c r="F21" s="10">
        <v>6000</v>
      </c>
      <c r="G21" s="10">
        <v>6000</v>
      </c>
      <c r="H21" s="10">
        <v>20000</v>
      </c>
      <c r="I21" s="10"/>
      <c r="J21" s="36">
        <f t="shared" si="0"/>
        <v>20000</v>
      </c>
      <c r="K21" s="6" t="s">
        <v>165</v>
      </c>
      <c r="L21" s="23" t="s">
        <v>33</v>
      </c>
    </row>
    <row r="22" spans="1:17" ht="18.75" x14ac:dyDescent="0.3">
      <c r="A22" s="1">
        <v>8</v>
      </c>
      <c r="B22" s="13" t="s">
        <v>31</v>
      </c>
      <c r="C22" s="35">
        <v>9</v>
      </c>
      <c r="D22" s="24" t="s">
        <v>41</v>
      </c>
      <c r="E22" s="10">
        <v>15000</v>
      </c>
      <c r="F22" s="10">
        <v>31000</v>
      </c>
      <c r="G22" s="10">
        <v>6000</v>
      </c>
      <c r="H22" s="10">
        <v>15000</v>
      </c>
      <c r="I22" s="10">
        <v>10000</v>
      </c>
      <c r="J22" s="36">
        <f t="shared" si="0"/>
        <v>25000</v>
      </c>
      <c r="K22" s="6" t="s">
        <v>173</v>
      </c>
      <c r="L22" s="23" t="s">
        <v>15</v>
      </c>
    </row>
    <row r="23" spans="1:17" ht="18.75" customHeight="1" x14ac:dyDescent="0.25">
      <c r="A23" s="64" t="s">
        <v>18</v>
      </c>
      <c r="B23" s="65"/>
      <c r="C23" s="65"/>
      <c r="D23" s="66"/>
      <c r="E23" s="22">
        <f t="shared" ref="E23" si="1">SUM(E15:E22)</f>
        <v>165000</v>
      </c>
      <c r="F23" s="20">
        <f>SUM(F15:F22)</f>
        <v>76250</v>
      </c>
      <c r="G23" s="20">
        <f t="shared" ref="G23:J23" si="2">SUM(G15:G22)</f>
        <v>28750</v>
      </c>
      <c r="H23" s="40">
        <f t="shared" si="2"/>
        <v>165000</v>
      </c>
      <c r="I23" s="20">
        <f t="shared" si="2"/>
        <v>30000</v>
      </c>
      <c r="J23" s="54">
        <f t="shared" si="2"/>
        <v>195000</v>
      </c>
      <c r="K23" s="6" t="s">
        <v>174</v>
      </c>
      <c r="L23" s="28" t="s">
        <v>29</v>
      </c>
    </row>
    <row r="24" spans="1:17" ht="18.75" x14ac:dyDescent="0.25">
      <c r="A24" s="67" t="s">
        <v>16</v>
      </c>
      <c r="B24" s="67"/>
      <c r="C24" s="67"/>
      <c r="D24" s="67"/>
      <c r="E24" s="67"/>
      <c r="F24" s="67"/>
      <c r="G24" s="67"/>
      <c r="H24" s="67"/>
      <c r="I24" s="67"/>
      <c r="J24" s="36">
        <f>-J23*0.1</f>
        <v>-19500</v>
      </c>
      <c r="K24" s="18"/>
      <c r="L24" s="19"/>
    </row>
    <row r="25" spans="1:17" ht="18.75" x14ac:dyDescent="0.25">
      <c r="A25" s="67" t="s">
        <v>17</v>
      </c>
      <c r="B25" s="67"/>
      <c r="C25" s="67"/>
      <c r="D25" s="67"/>
      <c r="E25" s="67"/>
      <c r="F25" s="67"/>
      <c r="G25" s="67"/>
      <c r="H25" s="67"/>
      <c r="I25" s="67"/>
      <c r="J25" s="40">
        <f>SUM(J23:J24)</f>
        <v>175500</v>
      </c>
      <c r="K25" s="18"/>
      <c r="L25" s="19"/>
    </row>
    <row r="26" spans="1:17" ht="8.2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18"/>
      <c r="L26" s="19"/>
    </row>
    <row r="27" spans="1:17" x14ac:dyDescent="0.25">
      <c r="A27" s="43">
        <v>7</v>
      </c>
      <c r="B27" s="44" t="s">
        <v>27</v>
      </c>
      <c r="C27" s="45">
        <v>8</v>
      </c>
      <c r="D27" s="11" t="s">
        <v>39</v>
      </c>
      <c r="E27" s="101" t="s">
        <v>113</v>
      </c>
      <c r="F27" s="102"/>
      <c r="G27" s="102"/>
      <c r="H27" s="102"/>
      <c r="I27" s="102"/>
      <c r="J27" s="102"/>
      <c r="K27" s="102"/>
      <c r="L27" s="103"/>
    </row>
    <row r="28" spans="1:17" x14ac:dyDescent="0.25">
      <c r="A28" s="43">
        <v>5</v>
      </c>
      <c r="B28" s="44" t="s">
        <v>25</v>
      </c>
      <c r="C28" s="45">
        <v>6</v>
      </c>
      <c r="D28" s="11" t="s">
        <v>38</v>
      </c>
      <c r="E28" s="101" t="s">
        <v>54</v>
      </c>
      <c r="F28" s="102"/>
      <c r="G28" s="102"/>
      <c r="H28" s="102"/>
      <c r="I28" s="102"/>
      <c r="J28" s="102"/>
      <c r="K28" s="102"/>
      <c r="L28" s="103"/>
    </row>
    <row r="29" spans="1:17" x14ac:dyDescent="0.25">
      <c r="A29" s="111" t="s">
        <v>82</v>
      </c>
      <c r="B29" s="112"/>
      <c r="C29" s="112"/>
      <c r="D29" s="113"/>
      <c r="F29" s="114" t="s">
        <v>51</v>
      </c>
      <c r="G29" s="114"/>
      <c r="H29" s="114"/>
      <c r="I29" s="106">
        <v>20483</v>
      </c>
      <c r="J29" s="106"/>
    </row>
    <row r="30" spans="1:17" x14ac:dyDescent="0.25">
      <c r="A30" s="46"/>
      <c r="B30" s="47"/>
      <c r="C30" s="47"/>
      <c r="D30" s="48"/>
      <c r="F30" s="118" t="s">
        <v>162</v>
      </c>
      <c r="G30" s="119"/>
      <c r="H30" s="120"/>
      <c r="I30" s="101">
        <v>175500</v>
      </c>
      <c r="J30" s="103"/>
    </row>
    <row r="31" spans="1:17" x14ac:dyDescent="0.25">
      <c r="A31" s="49">
        <v>1</v>
      </c>
      <c r="B31" s="50" t="s">
        <v>77</v>
      </c>
      <c r="C31" s="101">
        <v>47000</v>
      </c>
      <c r="D31" s="103"/>
      <c r="F31" s="121" t="s">
        <v>163</v>
      </c>
      <c r="G31" s="121"/>
      <c r="H31" s="121"/>
      <c r="I31" s="101">
        <v>-15300</v>
      </c>
      <c r="J31" s="103"/>
    </row>
    <row r="32" spans="1:17" x14ac:dyDescent="0.25">
      <c r="A32" s="49">
        <v>2</v>
      </c>
      <c r="B32" s="50" t="s">
        <v>78</v>
      </c>
      <c r="C32" s="101">
        <v>44800</v>
      </c>
      <c r="D32" s="103"/>
      <c r="F32" s="108" t="s">
        <v>164</v>
      </c>
      <c r="G32" s="108"/>
      <c r="H32" s="108"/>
      <c r="I32" s="109">
        <v>-20000</v>
      </c>
      <c r="J32" s="110"/>
      <c r="K32" s="104"/>
      <c r="L32" s="104"/>
      <c r="M32" s="104"/>
      <c r="N32" s="104"/>
      <c r="O32" s="104"/>
      <c r="P32" s="104"/>
      <c r="Q32" s="104"/>
    </row>
    <row r="33" spans="1:17" x14ac:dyDescent="0.25">
      <c r="A33" s="49"/>
      <c r="B33" s="50"/>
      <c r="C33" s="51"/>
      <c r="D33" s="52"/>
      <c r="F33" s="121" t="s">
        <v>172</v>
      </c>
      <c r="G33" s="121"/>
      <c r="H33" s="121"/>
      <c r="I33" s="109">
        <v>-100000</v>
      </c>
      <c r="J33" s="110"/>
      <c r="K33" s="53"/>
      <c r="L33" s="53"/>
      <c r="M33" s="53"/>
      <c r="N33" s="53"/>
      <c r="O33" s="53"/>
      <c r="P33" s="53"/>
      <c r="Q33" s="53"/>
    </row>
    <row r="34" spans="1:17" x14ac:dyDescent="0.25">
      <c r="A34" s="49">
        <v>4</v>
      </c>
      <c r="B34" s="50" t="s">
        <v>80</v>
      </c>
      <c r="C34" s="101">
        <v>45900</v>
      </c>
      <c r="D34" s="103"/>
      <c r="F34" s="105" t="s">
        <v>53</v>
      </c>
      <c r="G34" s="105"/>
      <c r="H34" s="105"/>
      <c r="I34" s="106">
        <f>SUM(I29:J33)</f>
        <v>60683</v>
      </c>
      <c r="J34" s="106"/>
      <c r="K34" s="107"/>
      <c r="L34" s="94"/>
      <c r="M34" s="94"/>
      <c r="N34" s="94"/>
      <c r="O34" s="94"/>
      <c r="P34" s="94"/>
      <c r="Q34" s="94"/>
    </row>
    <row r="35" spans="1:17" x14ac:dyDescent="0.25">
      <c r="A35" s="115" t="s">
        <v>81</v>
      </c>
      <c r="B35" s="115"/>
      <c r="C35" s="116">
        <f>SUM(C31:D34)</f>
        <v>137700</v>
      </c>
      <c r="D35" s="117"/>
    </row>
    <row r="36" spans="1:17" x14ac:dyDescent="0.25">
      <c r="A36" s="94" t="s">
        <v>112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</row>
    <row r="37" spans="1:17" ht="5.25" customHeight="1" x14ac:dyDescent="0.25"/>
    <row r="38" spans="1:17" x14ac:dyDescent="0.25">
      <c r="A38" s="43">
        <v>7</v>
      </c>
      <c r="B38" s="44" t="s">
        <v>132</v>
      </c>
      <c r="C38" s="45">
        <v>8</v>
      </c>
      <c r="D38" s="11" t="s">
        <v>131</v>
      </c>
      <c r="E38" s="101" t="s">
        <v>141</v>
      </c>
      <c r="F38" s="102"/>
      <c r="G38" s="102"/>
      <c r="H38" s="102"/>
      <c r="I38" s="102"/>
      <c r="J38" s="102"/>
      <c r="K38" s="102"/>
      <c r="L38" s="103"/>
    </row>
    <row r="39" spans="1:17" x14ac:dyDescent="0.25">
      <c r="A39" s="100" t="s">
        <v>139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1:17" x14ac:dyDescent="0.25">
      <c r="A40" s="68" t="s">
        <v>42</v>
      </c>
      <c r="B40" s="68"/>
      <c r="C40" s="68"/>
      <c r="D40" s="68"/>
      <c r="E40" s="68"/>
      <c r="F40" s="68"/>
      <c r="G40" s="68"/>
      <c r="H40" s="68" t="s">
        <v>147</v>
      </c>
      <c r="I40" s="68"/>
      <c r="J40" s="68"/>
      <c r="K40" s="68"/>
      <c r="L40" s="68"/>
    </row>
  </sheetData>
  <mergeCells count="40">
    <mergeCell ref="A39:L39"/>
    <mergeCell ref="C31:D31"/>
    <mergeCell ref="F31:H31"/>
    <mergeCell ref="I31:J31"/>
    <mergeCell ref="A40:G40"/>
    <mergeCell ref="H40:L40"/>
    <mergeCell ref="K32:Q32"/>
    <mergeCell ref="F33:H33"/>
    <mergeCell ref="I33:J33"/>
    <mergeCell ref="C34:D34"/>
    <mergeCell ref="F34:H34"/>
    <mergeCell ref="I34:J34"/>
    <mergeCell ref="K34:Q34"/>
    <mergeCell ref="C32:D32"/>
    <mergeCell ref="F32:H32"/>
    <mergeCell ref="I32:J32"/>
    <mergeCell ref="A35:B35"/>
    <mergeCell ref="C35:D35"/>
    <mergeCell ref="A36:L36"/>
    <mergeCell ref="E38:L38"/>
    <mergeCell ref="A29:D29"/>
    <mergeCell ref="F29:H29"/>
    <mergeCell ref="I29:J29"/>
    <mergeCell ref="F30:H30"/>
    <mergeCell ref="I30:J30"/>
    <mergeCell ref="N15:O15"/>
    <mergeCell ref="A23:D23"/>
    <mergeCell ref="A25:I25"/>
    <mergeCell ref="E27:L27"/>
    <mergeCell ref="E28:L28"/>
    <mergeCell ref="A24:I24"/>
    <mergeCell ref="F9:L9"/>
    <mergeCell ref="A11:L11"/>
    <mergeCell ref="A12:L12"/>
    <mergeCell ref="K13:L13"/>
    <mergeCell ref="A1:L1"/>
    <mergeCell ref="A3:G3"/>
    <mergeCell ref="H3:L3"/>
    <mergeCell ref="F7:L7"/>
    <mergeCell ref="F6:L6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2021</vt:lpstr>
      <vt:lpstr>JANVIER 2022</vt:lpstr>
      <vt:lpstr>FEVRIER 2022</vt:lpstr>
      <vt:lpstr>MARS 2022</vt:lpstr>
      <vt:lpstr>AVRIL 2022</vt:lpstr>
      <vt:lpstr>MAI 2022</vt:lpstr>
      <vt:lpstr>JUJIN 2022</vt:lpstr>
      <vt:lpstr>JUILLET 2022</vt:lpstr>
      <vt:lpstr>AOUT 2022 </vt:lpstr>
      <vt:lpstr>SEPTEMBRE  2022  </vt:lpstr>
      <vt:lpstr>OCTOBRE  2022</vt:lpstr>
      <vt:lpstr>NOVEMBRE 2022</vt:lpstr>
      <vt:lpstr>DECEMBRE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2022-11-26T09:09:59Z</cp:lastPrinted>
  <dcterms:created xsi:type="dcterms:W3CDTF">2013-02-10T07:37:00Z</dcterms:created>
  <dcterms:modified xsi:type="dcterms:W3CDTF">2022-11-26T09:12:19Z</dcterms:modified>
</cp:coreProperties>
</file>