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ERANT\Documents\PROPRIETAIRES\OUATTARA SOULEYMANE\"/>
    </mc:Choice>
  </mc:AlternateContent>
  <xr:revisionPtr revIDLastSave="0" documentId="13_ncr:1_{F7F1F1E5-4A57-4CDB-8865-AB85EA3DE738}" xr6:coauthVersionLast="47" xr6:coauthVersionMax="47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DECEMBRE 2021" sheetId="47" r:id="rId1"/>
    <sheet name="JANVIER 2022" sheetId="48" r:id="rId2"/>
    <sheet name="FEVRIER 2022" sheetId="49" r:id="rId3"/>
    <sheet name="MARS 2022" sheetId="50" r:id="rId4"/>
    <sheet name="AVRIL 2022" sheetId="51" r:id="rId5"/>
    <sheet name="MAI 2022" sheetId="52" r:id="rId6"/>
    <sheet name="JUIN 2022" sheetId="53" r:id="rId7"/>
    <sheet name="JUILLET 2022" sheetId="54" r:id="rId8"/>
    <sheet name="AOUT 2022" sheetId="55" r:id="rId9"/>
    <sheet name="SEPTEMBRE 2022 " sheetId="56" r:id="rId10"/>
    <sheet name="OCTOBRE 2022" sheetId="57" r:id="rId11"/>
    <sheet name="NOVEMBRE 2022" sheetId="58" r:id="rId12"/>
    <sheet name="DECEMBRE 2022" sheetId="59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9" l="1"/>
  <c r="F14" i="59"/>
  <c r="E14" i="59"/>
  <c r="J14" i="58"/>
  <c r="J15" i="58" s="1"/>
  <c r="J17" i="58" s="1"/>
  <c r="G14" i="58"/>
  <c r="F14" i="58"/>
  <c r="E14" i="58"/>
  <c r="J13" i="58"/>
  <c r="J12" i="58"/>
  <c r="J11" i="58"/>
  <c r="J10" i="58"/>
  <c r="J9" i="58"/>
  <c r="J8" i="58"/>
  <c r="I14" i="57"/>
  <c r="H14" i="57"/>
  <c r="G14" i="57"/>
  <c r="F14" i="57"/>
  <c r="E14" i="57"/>
  <c r="J13" i="57"/>
  <c r="J12" i="57"/>
  <c r="J11" i="57"/>
  <c r="J10" i="57"/>
  <c r="J9" i="57"/>
  <c r="J8" i="57"/>
  <c r="J14" i="57" s="1"/>
  <c r="I14" i="56"/>
  <c r="H14" i="56"/>
  <c r="J9" i="56"/>
  <c r="J10" i="56"/>
  <c r="J11" i="56"/>
  <c r="J12" i="56"/>
  <c r="J13" i="56"/>
  <c r="J8" i="56"/>
  <c r="J15" i="57" l="1"/>
  <c r="J17" i="57" s="1"/>
  <c r="J14" i="56"/>
  <c r="G14" i="56"/>
  <c r="F14" i="56"/>
  <c r="E14" i="56"/>
  <c r="J15" i="56" l="1"/>
  <c r="J17" i="56" s="1"/>
  <c r="H13" i="54"/>
  <c r="I13" i="54"/>
  <c r="H14" i="55"/>
  <c r="I14" i="55"/>
  <c r="J9" i="55"/>
  <c r="J10" i="55"/>
  <c r="J14" i="55" s="1"/>
  <c r="J11" i="55"/>
  <c r="J12" i="55"/>
  <c r="J13" i="55"/>
  <c r="J8" i="55"/>
  <c r="G14" i="55"/>
  <c r="F14" i="55"/>
  <c r="E14" i="55"/>
  <c r="J15" i="55" l="1"/>
  <c r="J18" i="55" s="1"/>
  <c r="G13" i="54"/>
  <c r="F13" i="54"/>
  <c r="E13" i="54"/>
  <c r="J12" i="54"/>
  <c r="J13" i="54" s="1"/>
  <c r="I13" i="53"/>
  <c r="H13" i="53"/>
  <c r="J16" i="54" l="1"/>
  <c r="J14" i="54"/>
  <c r="J9" i="53"/>
  <c r="J10" i="53"/>
  <c r="J11" i="53"/>
  <c r="J13" i="53" s="1"/>
  <c r="J12" i="53"/>
  <c r="J8" i="53"/>
  <c r="J14" i="53" l="1"/>
  <c r="J16" i="53" s="1"/>
  <c r="G13" i="53"/>
  <c r="F13" i="53"/>
  <c r="E13" i="53"/>
  <c r="H13" i="52" l="1"/>
  <c r="I13" i="52"/>
  <c r="J9" i="52"/>
  <c r="J10" i="52"/>
  <c r="J11" i="52"/>
  <c r="J12" i="52"/>
  <c r="J8" i="52"/>
  <c r="J13" i="52" l="1"/>
  <c r="G13" i="52"/>
  <c r="F13" i="52"/>
  <c r="E13" i="52"/>
  <c r="I13" i="51"/>
  <c r="H13" i="51"/>
  <c r="J9" i="51"/>
  <c r="J10" i="51"/>
  <c r="J8" i="51"/>
  <c r="J11" i="51"/>
  <c r="J13" i="51" s="1"/>
  <c r="J12" i="51"/>
  <c r="J16" i="51" l="1"/>
  <c r="J14" i="51"/>
  <c r="J14" i="52"/>
  <c r="J16" i="52" s="1"/>
  <c r="G13" i="51"/>
  <c r="F13" i="51"/>
  <c r="E13" i="51"/>
  <c r="H12" i="50" l="1"/>
  <c r="I12" i="50"/>
  <c r="J9" i="50"/>
  <c r="J12" i="50" s="1"/>
  <c r="J10" i="50"/>
  <c r="J11" i="50"/>
  <c r="J13" i="50" l="1"/>
  <c r="J15" i="50" s="1"/>
  <c r="G12" i="50"/>
  <c r="F12" i="50"/>
  <c r="E12" i="50"/>
  <c r="I12" i="49"/>
  <c r="J12" i="49"/>
  <c r="H12" i="49"/>
  <c r="J8" i="49"/>
  <c r="J13" i="49" l="1"/>
  <c r="J15" i="49" s="1"/>
  <c r="G12" i="49"/>
  <c r="F12" i="49"/>
  <c r="E12" i="49"/>
  <c r="I12" i="48"/>
  <c r="H12" i="48"/>
  <c r="J9" i="48" l="1"/>
  <c r="J10" i="48"/>
  <c r="J11" i="48"/>
  <c r="J8" i="48"/>
  <c r="J12" i="48" s="1"/>
  <c r="J13" i="48" l="1"/>
  <c r="J15" i="48" s="1"/>
  <c r="G12" i="48"/>
  <c r="F12" i="48"/>
  <c r="E12" i="48"/>
  <c r="I12" i="47" l="1"/>
  <c r="H12" i="47"/>
  <c r="G12" i="47"/>
  <c r="F12" i="47"/>
  <c r="E12" i="47"/>
  <c r="J11" i="47"/>
  <c r="J10" i="47"/>
  <c r="J9" i="47"/>
  <c r="J8" i="47"/>
  <c r="J12" i="47" l="1"/>
  <c r="J13" i="47" s="1"/>
  <c r="J15" i="47" s="1"/>
</calcChain>
</file>

<file path=xl/sharedStrings.xml><?xml version="1.0" encoding="utf-8"?>
<sst xmlns="http://schemas.openxmlformats.org/spreadsheetml/2006/main" count="602" uniqueCount="104">
  <si>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</si>
  <si>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</si>
  <si>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</si>
  <si>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</si>
  <si>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</si>
  <si>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</si>
  <si>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</si>
  <si>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</si>
  <si>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</si>
  <si>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</si>
  <si>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</si>
  <si>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</si>
  <si>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</si>
  <si>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</si>
  <si>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</si>
  <si>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</si>
  <si>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Email:amadasta@yahoo.fr</t>
  </si>
  <si>
    <t>FICHE DES ENCAISSEMENTS</t>
  </si>
  <si>
    <t>MONTANT A VERSER</t>
  </si>
  <si>
    <t>BENEFICIAIRE: OUATTARA SOULEYMANE</t>
  </si>
  <si>
    <t>N° CC: 0331831S</t>
  </si>
  <si>
    <t>CEL. 02 25 10 35 - 07 01 48 23</t>
  </si>
  <si>
    <t>CENTRE D'IMPOSITION: II PLATEAUX 1</t>
  </si>
  <si>
    <t>S2</t>
  </si>
  <si>
    <t>S6</t>
  </si>
  <si>
    <t>S7</t>
  </si>
  <si>
    <t>LOT N° 567 - Ilot n° 56 - Parcelle: 191 - section 191</t>
  </si>
  <si>
    <t>VLEHI BRICE</t>
  </si>
  <si>
    <t>KOUAME AUGUSTIN</t>
  </si>
  <si>
    <t>CCGIM</t>
  </si>
  <si>
    <t>KANGAN INNOCENT SEGBEGNON</t>
  </si>
  <si>
    <t>PROPRIETAIRE</t>
  </si>
  <si>
    <t>BACI</t>
  </si>
  <si>
    <t>S9</t>
  </si>
  <si>
    <t>SGBCI: 11123959011 09</t>
  </si>
  <si>
    <t>DÉJÀ REMIS AUX PROPRIETAIRES</t>
  </si>
  <si>
    <t>0709754933</t>
  </si>
  <si>
    <t>0707377242-0102377015</t>
  </si>
  <si>
    <t>Nouvelle locatrice</t>
  </si>
  <si>
    <t>05748062009</t>
  </si>
  <si>
    <t>MOIS DE DECEMBRE 2021</t>
  </si>
  <si>
    <t>03/12/21</t>
  </si>
  <si>
    <t>10/12/21</t>
  </si>
  <si>
    <t>15/12/21</t>
  </si>
  <si>
    <t>MOIS DE JANVIER 2022</t>
  </si>
  <si>
    <t>PORTES</t>
  </si>
  <si>
    <t>LOYERS P</t>
  </si>
  <si>
    <t>MONTANTS P</t>
  </si>
  <si>
    <t>BACI: 013231230008</t>
  </si>
  <si>
    <t>MONTANT  VIRE A LA BACI LE 29/12/2021</t>
  </si>
  <si>
    <t>06/01/22</t>
  </si>
  <si>
    <t>WAVE</t>
  </si>
  <si>
    <t>01/21+20 000</t>
  </si>
  <si>
    <t>10/01/22</t>
  </si>
  <si>
    <t>15/01/22</t>
  </si>
  <si>
    <t>MOIS DE FEVRIER 2022</t>
  </si>
  <si>
    <t>10/02/22</t>
  </si>
  <si>
    <t>15/02/22</t>
  </si>
  <si>
    <t>MOIS DE MARS 2022</t>
  </si>
  <si>
    <t>01/03/22</t>
  </si>
  <si>
    <t>10/03/22</t>
  </si>
  <si>
    <t>MONTANT VERSE A LA BACI LE 15/03/2022</t>
  </si>
  <si>
    <t>15/03/22</t>
  </si>
  <si>
    <t>MOIS DE AVRIL 2022</t>
  </si>
  <si>
    <t>A LIBERE LESTUDIO FIN FEVRIER 2022</t>
  </si>
  <si>
    <t>MONTANT VERSE A LA BACI LE …../04/2022</t>
  </si>
  <si>
    <t>08/04/22</t>
  </si>
  <si>
    <t>12/04/22</t>
  </si>
  <si>
    <t>09/04/22</t>
  </si>
  <si>
    <t>14/04/22</t>
  </si>
  <si>
    <t>MOIS DE MAI 2022</t>
  </si>
  <si>
    <t>05/05/22</t>
  </si>
  <si>
    <t>10/05/22</t>
  </si>
  <si>
    <t>16/05/22</t>
  </si>
  <si>
    <t>MONTANT VERSE A LA BACI LE 16/05/2022</t>
  </si>
  <si>
    <t>MOIS DE JUIN 2022</t>
  </si>
  <si>
    <t>10/06/22</t>
  </si>
  <si>
    <t>01/06/22</t>
  </si>
  <si>
    <t>14/06/22</t>
  </si>
  <si>
    <t>MONTANT VERSE A LA BACI LE 14/06/2022</t>
  </si>
  <si>
    <t>MOIS DE JUILLET 2022</t>
  </si>
  <si>
    <t>10/07/22</t>
  </si>
  <si>
    <t>MOIS D'AOUT 2022</t>
  </si>
  <si>
    <t>10/08/22</t>
  </si>
  <si>
    <t>02/08/22</t>
  </si>
  <si>
    <t>15/07/22</t>
  </si>
  <si>
    <t>MONTANT VERSE A LA BACI LE 18/08/2022</t>
  </si>
  <si>
    <t>18/08/22</t>
  </si>
  <si>
    <t>COMMISSION CCGIM JUILLET 2022</t>
  </si>
  <si>
    <t>MOIS DE SEPTEMBRE 2022</t>
  </si>
  <si>
    <t>MONTANT VERSE A LA BACI LE …../09/2022</t>
  </si>
  <si>
    <t>10/09/22</t>
  </si>
  <si>
    <t>15/09/22</t>
  </si>
  <si>
    <t>MOIS DE OCTOBRE 2022</t>
  </si>
  <si>
    <t>10/10/22</t>
  </si>
  <si>
    <t>15/10/22</t>
  </si>
  <si>
    <t>MONTANT VERSE A LA BACI LE …../10/2022</t>
  </si>
  <si>
    <t>MOIS DE NOVEMBRE 2022</t>
  </si>
  <si>
    <t>04/11/22</t>
  </si>
  <si>
    <t>10/11/22</t>
  </si>
  <si>
    <t>MONTANT VERSE A LA BACI LE 15/11/2022</t>
  </si>
  <si>
    <t>15/11/22</t>
  </si>
  <si>
    <t>MOIS DE DECEMBRE 2022</t>
  </si>
  <si>
    <t>MONTANT VERSE A LA BACI LE ….../12/2022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</si>
</sst>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22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22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22" fontId="9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H8" sqref="H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85546875" customWidth="1"/>
    <col min="5" max="5" width="9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42578125" customWidth="1"/>
    <col min="12" max="12" width="13.28515625" customWidth="1"/>
  </cols>
  <sheetData>
    <row r="1" spans="1:13" ht="28.5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40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3" ht="23.25" x14ac:dyDescent="0.25">
      <c r="A8" s="8">
        <v>1</v>
      </c>
      <c r="B8" s="7" t="s">
        <v>27</v>
      </c>
      <c r="C8" s="8" t="s">
        <v>23</v>
      </c>
      <c r="D8" s="20" t="s">
        <v>39</v>
      </c>
      <c r="E8" s="9">
        <v>70000</v>
      </c>
      <c r="F8" s="9">
        <v>873000</v>
      </c>
      <c r="G8" s="9">
        <v>68000</v>
      </c>
      <c r="H8" s="16"/>
      <c r="I8" s="9"/>
      <c r="J8" s="16">
        <f>H8+I8</f>
        <v>0</v>
      </c>
      <c r="K8" s="21"/>
      <c r="L8" s="19"/>
      <c r="M8" s="1"/>
    </row>
    <row r="9" spans="1:13" ht="18.75" x14ac:dyDescent="0.25">
      <c r="A9" s="8">
        <v>2</v>
      </c>
      <c r="B9" s="13" t="s">
        <v>30</v>
      </c>
      <c r="C9" s="8" t="s">
        <v>24</v>
      </c>
      <c r="D9" s="20" t="s">
        <v>36</v>
      </c>
      <c r="E9" s="9">
        <v>70000</v>
      </c>
      <c r="F9" s="9">
        <v>383000</v>
      </c>
      <c r="G9" s="9">
        <v>63000</v>
      </c>
      <c r="H9" s="16">
        <v>70000</v>
      </c>
      <c r="I9" s="9">
        <v>5000</v>
      </c>
      <c r="J9" s="16">
        <f t="shared" ref="J9:J11" si="0">H9+I9</f>
        <v>75000</v>
      </c>
      <c r="K9" s="21" t="s">
        <v>42</v>
      </c>
      <c r="L9" s="14" t="s">
        <v>31</v>
      </c>
      <c r="M9" s="1"/>
    </row>
    <row r="10" spans="1:13" ht="23.25" x14ac:dyDescent="0.25">
      <c r="A10" s="8">
        <v>3</v>
      </c>
      <c r="B10" s="7" t="s">
        <v>28</v>
      </c>
      <c r="C10" s="8" t="s">
        <v>25</v>
      </c>
      <c r="D10" s="13" t="s">
        <v>37</v>
      </c>
      <c r="E10" s="9">
        <v>70000</v>
      </c>
      <c r="F10" s="9">
        <v>334000</v>
      </c>
      <c r="G10" s="9">
        <v>84000</v>
      </c>
      <c r="H10" s="16">
        <v>70000</v>
      </c>
      <c r="I10" s="9">
        <v>70000</v>
      </c>
      <c r="J10" s="16">
        <f t="shared" si="0"/>
        <v>140000</v>
      </c>
      <c r="K10" s="21" t="s">
        <v>41</v>
      </c>
      <c r="L10" s="19" t="s">
        <v>32</v>
      </c>
      <c r="M10" s="1"/>
    </row>
    <row r="11" spans="1:13" ht="18.75" x14ac:dyDescent="0.25">
      <c r="A11" s="8">
        <v>4</v>
      </c>
      <c r="B11" s="7" t="s">
        <v>38</v>
      </c>
      <c r="C11" s="8" t="s">
        <v>33</v>
      </c>
      <c r="D11" s="20"/>
      <c r="E11" s="9">
        <v>70000</v>
      </c>
      <c r="F11" s="9"/>
      <c r="G11" s="9"/>
      <c r="H11" s="16">
        <v>70000</v>
      </c>
      <c r="I11" s="9"/>
      <c r="J11" s="16">
        <f t="shared" si="0"/>
        <v>70000</v>
      </c>
      <c r="K11" s="21" t="s">
        <v>42</v>
      </c>
      <c r="L11" s="14" t="s">
        <v>31</v>
      </c>
    </row>
    <row r="12" spans="1:13" ht="23.25" x14ac:dyDescent="0.25">
      <c r="A12" s="34" t="s">
        <v>12</v>
      </c>
      <c r="B12" s="35"/>
      <c r="C12" s="35"/>
      <c r="D12" s="36"/>
      <c r="E12" s="10">
        <f>SUM(E8:E11)</f>
        <v>280000</v>
      </c>
      <c r="F12" s="10">
        <f t="shared" ref="F12:J12" si="1">SUM(F8:F11)</f>
        <v>1590000</v>
      </c>
      <c r="G12" s="10">
        <f t="shared" si="1"/>
        <v>215000</v>
      </c>
      <c r="H12" s="10">
        <f t="shared" si="1"/>
        <v>210000</v>
      </c>
      <c r="I12" s="9">
        <f t="shared" si="1"/>
        <v>75000</v>
      </c>
      <c r="J12" s="17">
        <f t="shared" si="1"/>
        <v>285000</v>
      </c>
      <c r="K12" s="21" t="s">
        <v>43</v>
      </c>
      <c r="L12" s="19" t="s">
        <v>29</v>
      </c>
    </row>
    <row r="13" spans="1:13" ht="13.5" customHeight="1" x14ac:dyDescent="0.25">
      <c r="A13" s="37" t="s">
        <v>13</v>
      </c>
      <c r="B13" s="37"/>
      <c r="C13" s="37"/>
      <c r="D13" s="37"/>
      <c r="E13" s="37"/>
      <c r="F13" s="37"/>
      <c r="G13" s="37"/>
      <c r="H13" s="37"/>
      <c r="I13" s="37"/>
      <c r="J13" s="16">
        <f>-J12*0.1</f>
        <v>-28500</v>
      </c>
    </row>
    <row r="14" spans="1:13" ht="15.75" customHeight="1" x14ac:dyDescent="0.25">
      <c r="A14" s="38" t="s">
        <v>35</v>
      </c>
      <c r="B14" s="39"/>
      <c r="C14" s="39"/>
      <c r="D14" s="39"/>
      <c r="E14" s="39"/>
      <c r="F14" s="39"/>
      <c r="G14" s="39"/>
      <c r="H14" s="39"/>
      <c r="I14" s="40"/>
      <c r="J14" s="16">
        <v>-145000</v>
      </c>
    </row>
    <row r="15" spans="1:13" ht="18.75" x14ac:dyDescent="0.3">
      <c r="A15" s="41" t="s">
        <v>49</v>
      </c>
      <c r="B15" s="42"/>
      <c r="C15" s="42"/>
      <c r="D15" s="42"/>
      <c r="E15" s="42"/>
      <c r="F15" s="42"/>
      <c r="G15" s="42"/>
      <c r="H15" s="42"/>
      <c r="I15" s="43"/>
      <c r="J15" s="18">
        <f>SUM(J12:J14)</f>
        <v>111500</v>
      </c>
    </row>
    <row r="16" spans="1:13" x14ac:dyDescent="0.25">
      <c r="A16" s="31" t="s">
        <v>34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4:12" x14ac:dyDescent="0.25">
      <c r="H17" s="1"/>
      <c r="J17" s="1"/>
      <c r="L17" s="1"/>
    </row>
    <row r="18" spans="4:12" x14ac:dyDescent="0.25">
      <c r="E18" s="1"/>
      <c r="F18" s="1"/>
      <c r="H18" s="1"/>
    </row>
    <row r="19" spans="4:12" x14ac:dyDescent="0.25">
      <c r="D19" s="1"/>
      <c r="F19" s="1"/>
      <c r="H19" s="1"/>
    </row>
  </sheetData>
  <mergeCells count="13">
    <mergeCell ref="A16:L16"/>
    <mergeCell ref="A5:L5"/>
    <mergeCell ref="A6:L6"/>
    <mergeCell ref="A12:D12"/>
    <mergeCell ref="A13:I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zoomScaleNormal="100" workbookViewId="0">
      <selection activeCell="H30" sqref="H30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89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>
        <f t="shared" ref="J9:J13" si="0">SUM(H9:I9)</f>
        <v>0</v>
      </c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>
        <v>70000</v>
      </c>
      <c r="F10" s="9">
        <v>874000</v>
      </c>
      <c r="G10" s="9">
        <v>112000</v>
      </c>
      <c r="H10" s="9"/>
      <c r="I10" s="9"/>
      <c r="J10" s="16">
        <f t="shared" si="0"/>
        <v>0</v>
      </c>
      <c r="K10" s="21"/>
      <c r="L10" s="12"/>
      <c r="M10" s="1"/>
    </row>
    <row r="11" spans="1:13" ht="18.75" x14ac:dyDescent="0.25">
      <c r="A11" s="8"/>
      <c r="B11" s="7"/>
      <c r="C11" s="8"/>
      <c r="D11" s="20"/>
      <c r="E11" s="9"/>
      <c r="F11" s="9"/>
      <c r="G11" s="9"/>
      <c r="H11" s="9"/>
      <c r="I11" s="9"/>
      <c r="J11" s="16">
        <f t="shared" si="0"/>
        <v>0</v>
      </c>
      <c r="K11" s="21"/>
      <c r="L11" s="12"/>
      <c r="M11" s="1"/>
    </row>
    <row r="12" spans="1:13" ht="23.25" x14ac:dyDescent="0.25">
      <c r="A12" s="8">
        <v>3</v>
      </c>
      <c r="B12" s="25" t="s">
        <v>28</v>
      </c>
      <c r="C12" s="8" t="s">
        <v>25</v>
      </c>
      <c r="D12" s="13" t="s">
        <v>37</v>
      </c>
      <c r="E12" s="9">
        <v>70000</v>
      </c>
      <c r="F12" s="9">
        <v>295000</v>
      </c>
      <c r="G12" s="9">
        <v>105000</v>
      </c>
      <c r="H12" s="9"/>
      <c r="I12" s="9"/>
      <c r="J12" s="16">
        <f t="shared" si="0"/>
        <v>0</v>
      </c>
      <c r="K12" s="21"/>
      <c r="L12" s="19"/>
      <c r="M12" s="1"/>
    </row>
    <row r="13" spans="1:13" ht="18.75" x14ac:dyDescent="0.25">
      <c r="A13" s="8">
        <v>4</v>
      </c>
      <c r="B13" s="25" t="s">
        <v>38</v>
      </c>
      <c r="C13" s="8" t="s">
        <v>33</v>
      </c>
      <c r="D13" s="20"/>
      <c r="E13" s="9">
        <v>70000</v>
      </c>
      <c r="F13" s="9"/>
      <c r="G13" s="9"/>
      <c r="H13" s="9">
        <v>70000</v>
      </c>
      <c r="I13" s="9"/>
      <c r="J13" s="16">
        <f t="shared" si="0"/>
        <v>70000</v>
      </c>
      <c r="K13" s="21" t="s">
        <v>91</v>
      </c>
      <c r="L13" s="12" t="s">
        <v>31</v>
      </c>
    </row>
    <row r="14" spans="1:13" ht="23.25" x14ac:dyDescent="0.25">
      <c r="A14" s="44" t="s">
        <v>12</v>
      </c>
      <c r="B14" s="45"/>
      <c r="C14" s="45"/>
      <c r="D14" s="46"/>
      <c r="E14" s="10">
        <f>SUM(E8:E13)</f>
        <v>280000</v>
      </c>
      <c r="F14" s="10">
        <f t="shared" ref="F14:J14" si="1">SUM(F8:F13)</f>
        <v>1960000</v>
      </c>
      <c r="G14" s="10">
        <f t="shared" si="1"/>
        <v>308000</v>
      </c>
      <c r="H14" s="15">
        <f t="shared" si="1"/>
        <v>70000</v>
      </c>
      <c r="I14" s="17">
        <f t="shared" si="1"/>
        <v>0</v>
      </c>
      <c r="J14" s="17">
        <f t="shared" si="1"/>
        <v>70000</v>
      </c>
      <c r="K14" s="21" t="s">
        <v>92</v>
      </c>
      <c r="L14" s="19" t="s">
        <v>29</v>
      </c>
    </row>
    <row r="15" spans="1:13" ht="13.5" customHeight="1" x14ac:dyDescent="0.25">
      <c r="A15" s="37" t="s">
        <v>13</v>
      </c>
      <c r="B15" s="37"/>
      <c r="C15" s="37"/>
      <c r="D15" s="37"/>
      <c r="E15" s="37"/>
      <c r="F15" s="37"/>
      <c r="G15" s="37"/>
      <c r="H15" s="37"/>
      <c r="I15" s="37"/>
      <c r="J15" s="16">
        <f>-J14*0.1</f>
        <v>-7000</v>
      </c>
    </row>
    <row r="16" spans="1:13" ht="15.75" customHeight="1" x14ac:dyDescent="0.25">
      <c r="A16" s="38" t="s">
        <v>35</v>
      </c>
      <c r="B16" s="39"/>
      <c r="C16" s="39"/>
      <c r="D16" s="39"/>
      <c r="E16" s="39"/>
      <c r="F16" s="39"/>
      <c r="G16" s="39"/>
      <c r="H16" s="39"/>
      <c r="I16" s="40"/>
      <c r="J16" s="16">
        <v>-70000</v>
      </c>
    </row>
    <row r="17" spans="1:12" ht="18.75" x14ac:dyDescent="0.3">
      <c r="A17" s="41" t="s">
        <v>90</v>
      </c>
      <c r="B17" s="42"/>
      <c r="C17" s="42"/>
      <c r="D17" s="42"/>
      <c r="E17" s="42"/>
      <c r="F17" s="42"/>
      <c r="G17" s="42"/>
      <c r="H17" s="42"/>
      <c r="I17" s="43"/>
      <c r="J17" s="18">
        <f>SUM(J14:J16)</f>
        <v>-7000</v>
      </c>
      <c r="L17" s="1"/>
    </row>
    <row r="18" spans="1:12" ht="18.75" x14ac:dyDescent="0.3">
      <c r="A18" s="30" t="s">
        <v>34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8.75" x14ac:dyDescent="0.3">
      <c r="A19" s="23" t="s">
        <v>48</v>
      </c>
      <c r="B19" s="23"/>
      <c r="C19" s="23"/>
      <c r="D19" s="23"/>
      <c r="E19" s="23"/>
      <c r="F19" s="23"/>
      <c r="G19" s="23"/>
      <c r="H19" s="24"/>
      <c r="I19" s="23"/>
      <c r="J19" s="24"/>
      <c r="K19" s="23"/>
      <c r="L19" s="24"/>
    </row>
    <row r="20" spans="1:12" x14ac:dyDescent="0.25">
      <c r="E20" s="1"/>
      <c r="F20" s="1"/>
      <c r="G20" s="1"/>
      <c r="H20" s="1"/>
    </row>
    <row r="21" spans="1:12" x14ac:dyDescent="0.25">
      <c r="D21" s="1"/>
      <c r="F21" s="1"/>
      <c r="H21" s="1"/>
    </row>
  </sheetData>
  <mergeCells count="13">
    <mergeCell ref="A17:I17"/>
    <mergeCell ref="A18:L18"/>
    <mergeCell ref="A5:L5"/>
    <mergeCell ref="A6:L6"/>
    <mergeCell ref="A14:D14"/>
    <mergeCell ref="A15:I15"/>
    <mergeCell ref="A16:I16"/>
    <mergeCell ref="A4:L4"/>
    <mergeCell ref="E1:L1"/>
    <mergeCell ref="E2:F2"/>
    <mergeCell ref="G2:L2"/>
    <mergeCell ref="C3:D3"/>
    <mergeCell ref="E3:L3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013D-A593-411A-B608-09D352959119}">
  <dimension ref="A1:M21"/>
  <sheetViews>
    <sheetView zoomScaleNormal="100" workbookViewId="0">
      <selection activeCell="G13" sqref="G13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93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>
        <f t="shared" ref="J9:J13" si="0">SUM(H9:I9)</f>
        <v>0</v>
      </c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/>
      <c r="F10" s="9">
        <v>874000</v>
      </c>
      <c r="G10" s="9">
        <v>112000</v>
      </c>
      <c r="H10" s="9"/>
      <c r="I10" s="9"/>
      <c r="J10" s="16">
        <f t="shared" si="0"/>
        <v>0</v>
      </c>
      <c r="K10" s="21"/>
      <c r="L10" s="12"/>
      <c r="M10" s="1"/>
    </row>
    <row r="11" spans="1:13" ht="18.75" x14ac:dyDescent="0.25">
      <c r="A11" s="8"/>
      <c r="B11" s="7"/>
      <c r="C11" s="8"/>
      <c r="D11" s="20"/>
      <c r="E11" s="9"/>
      <c r="F11" s="9"/>
      <c r="G11" s="9"/>
      <c r="H11" s="9"/>
      <c r="I11" s="9"/>
      <c r="J11" s="16">
        <f t="shared" si="0"/>
        <v>0</v>
      </c>
      <c r="K11" s="21"/>
      <c r="L11" s="12"/>
      <c r="M11" s="1"/>
    </row>
    <row r="12" spans="1:13" ht="23.25" x14ac:dyDescent="0.25">
      <c r="A12" s="8">
        <v>3</v>
      </c>
      <c r="B12" s="25" t="s">
        <v>28</v>
      </c>
      <c r="C12" s="8" t="s">
        <v>25</v>
      </c>
      <c r="D12" s="13" t="s">
        <v>37</v>
      </c>
      <c r="E12" s="9">
        <v>70000</v>
      </c>
      <c r="F12" s="9">
        <v>372000</v>
      </c>
      <c r="G12" s="9">
        <v>112000</v>
      </c>
      <c r="H12" s="9"/>
      <c r="I12" s="9"/>
      <c r="J12" s="16">
        <f t="shared" si="0"/>
        <v>0</v>
      </c>
      <c r="K12" s="21"/>
      <c r="L12" s="19"/>
      <c r="M12" s="1"/>
    </row>
    <row r="13" spans="1:13" ht="18.75" x14ac:dyDescent="0.25">
      <c r="A13" s="8">
        <v>4</v>
      </c>
      <c r="B13" s="25" t="s">
        <v>38</v>
      </c>
      <c r="C13" s="8" t="s">
        <v>33</v>
      </c>
      <c r="D13" s="20"/>
      <c r="E13" s="9">
        <v>70000</v>
      </c>
      <c r="F13" s="9"/>
      <c r="G13" s="9"/>
      <c r="H13" s="9">
        <v>70000</v>
      </c>
      <c r="I13" s="9"/>
      <c r="J13" s="16">
        <f t="shared" si="0"/>
        <v>70000</v>
      </c>
      <c r="K13" s="21" t="s">
        <v>94</v>
      </c>
      <c r="L13" s="12" t="s">
        <v>31</v>
      </c>
    </row>
    <row r="14" spans="1:13" ht="23.25" x14ac:dyDescent="0.25">
      <c r="A14" s="44" t="s">
        <v>12</v>
      </c>
      <c r="B14" s="45"/>
      <c r="C14" s="45"/>
      <c r="D14" s="46"/>
      <c r="E14" s="10">
        <f>SUM(E8:E13)</f>
        <v>210000</v>
      </c>
      <c r="F14" s="10">
        <f t="shared" ref="F14:J14" si="1">SUM(F8:F13)</f>
        <v>2037000</v>
      </c>
      <c r="G14" s="10">
        <f t="shared" si="1"/>
        <v>315000</v>
      </c>
      <c r="H14" s="15">
        <f t="shared" si="1"/>
        <v>70000</v>
      </c>
      <c r="I14" s="17">
        <f t="shared" si="1"/>
        <v>0</v>
      </c>
      <c r="J14" s="17">
        <f t="shared" si="1"/>
        <v>70000</v>
      </c>
      <c r="K14" s="21" t="s">
        <v>95</v>
      </c>
      <c r="L14" s="19"/>
    </row>
    <row r="15" spans="1:13" ht="13.5" customHeight="1" x14ac:dyDescent="0.25">
      <c r="A15" s="37" t="s">
        <v>13</v>
      </c>
      <c r="B15" s="37"/>
      <c r="C15" s="37"/>
      <c r="D15" s="37"/>
      <c r="E15" s="37"/>
      <c r="F15" s="37"/>
      <c r="G15" s="37"/>
      <c r="H15" s="37"/>
      <c r="I15" s="37"/>
      <c r="J15" s="16">
        <f>-J14*0.1</f>
        <v>-7000</v>
      </c>
    </row>
    <row r="16" spans="1:13" ht="15.75" customHeight="1" x14ac:dyDescent="0.25">
      <c r="A16" s="38" t="s">
        <v>35</v>
      </c>
      <c r="B16" s="39"/>
      <c r="C16" s="39"/>
      <c r="D16" s="39"/>
      <c r="E16" s="39"/>
      <c r="F16" s="39"/>
      <c r="G16" s="39"/>
      <c r="H16" s="39"/>
      <c r="I16" s="40"/>
      <c r="J16" s="16">
        <v>-70000</v>
      </c>
    </row>
    <row r="17" spans="1:12" ht="18.75" x14ac:dyDescent="0.3">
      <c r="A17" s="41" t="s">
        <v>96</v>
      </c>
      <c r="B17" s="42"/>
      <c r="C17" s="42"/>
      <c r="D17" s="42"/>
      <c r="E17" s="42"/>
      <c r="F17" s="42"/>
      <c r="G17" s="42"/>
      <c r="H17" s="42"/>
      <c r="I17" s="43"/>
      <c r="J17" s="18">
        <f>SUM(J14:J16)</f>
        <v>-7000</v>
      </c>
      <c r="L17" s="1"/>
    </row>
    <row r="18" spans="1:12" ht="18.75" x14ac:dyDescent="0.3">
      <c r="A18" s="30" t="s">
        <v>34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8.75" x14ac:dyDescent="0.3">
      <c r="A19" s="23" t="s">
        <v>48</v>
      </c>
      <c r="B19" s="23"/>
      <c r="C19" s="23"/>
      <c r="D19" s="23"/>
      <c r="E19" s="23"/>
      <c r="F19" s="23"/>
      <c r="G19" s="23"/>
      <c r="H19" s="24"/>
      <c r="I19" s="23"/>
      <c r="J19" s="24"/>
      <c r="K19" s="23"/>
      <c r="L19" s="24"/>
    </row>
    <row r="20" spans="1:12" x14ac:dyDescent="0.25">
      <c r="E20" s="1"/>
      <c r="F20" s="1"/>
      <c r="G20" s="1"/>
      <c r="H20" s="1"/>
    </row>
    <row r="21" spans="1:12" x14ac:dyDescent="0.25">
      <c r="D21" s="1"/>
      <c r="F21" s="1"/>
      <c r="H21" s="1"/>
    </row>
  </sheetData>
  <mergeCells count="13">
    <mergeCell ref="A18:L18"/>
    <mergeCell ref="A5:L5"/>
    <mergeCell ref="A6:L6"/>
    <mergeCell ref="A14:D14"/>
    <mergeCell ref="A15:I15"/>
    <mergeCell ref="A16:I16"/>
    <mergeCell ref="A17:I17"/>
    <mergeCell ref="A4:L4"/>
    <mergeCell ref="E1:L1"/>
    <mergeCell ref="E2:F2"/>
    <mergeCell ref="G2:L2"/>
    <mergeCell ref="C3:D3"/>
    <mergeCell ref="E3:L3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2A2E-035E-4816-BE76-4FBB1FCE9C12}">
  <dimension ref="A1:M21"/>
  <sheetViews>
    <sheetView zoomScaleNormal="100" workbookViewId="0">
      <selection sqref="A1:XFD1048576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97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>
        <f t="shared" ref="J9:J13" si="0">SUM(H9:I9)</f>
        <v>0</v>
      </c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/>
      <c r="F10" s="9">
        <v>874000</v>
      </c>
      <c r="G10" s="9">
        <v>112000</v>
      </c>
      <c r="H10" s="9"/>
      <c r="I10" s="9"/>
      <c r="J10" s="16">
        <f t="shared" si="0"/>
        <v>0</v>
      </c>
      <c r="K10" s="21"/>
      <c r="L10" s="12"/>
      <c r="M10" s="1"/>
    </row>
    <row r="11" spans="1:13" ht="18.75" x14ac:dyDescent="0.25">
      <c r="A11" s="8"/>
      <c r="B11" s="7"/>
      <c r="C11" s="8"/>
      <c r="D11" s="20"/>
      <c r="E11" s="9"/>
      <c r="F11" s="9"/>
      <c r="G11" s="9"/>
      <c r="H11" s="9"/>
      <c r="I11" s="9"/>
      <c r="J11" s="16">
        <f t="shared" si="0"/>
        <v>0</v>
      </c>
      <c r="K11" s="21"/>
      <c r="L11" s="12"/>
      <c r="M11" s="1"/>
    </row>
    <row r="12" spans="1:13" ht="23.25" x14ac:dyDescent="0.25">
      <c r="A12" s="8">
        <v>3</v>
      </c>
      <c r="B12" s="25" t="s">
        <v>28</v>
      </c>
      <c r="C12" s="8" t="s">
        <v>25</v>
      </c>
      <c r="D12" s="13" t="s">
        <v>37</v>
      </c>
      <c r="E12" s="9">
        <v>70000</v>
      </c>
      <c r="F12" s="9">
        <v>449000</v>
      </c>
      <c r="G12" s="9">
        <v>119000</v>
      </c>
      <c r="H12" s="9">
        <v>70000</v>
      </c>
      <c r="I12" s="9"/>
      <c r="J12" s="16">
        <f t="shared" si="0"/>
        <v>70000</v>
      </c>
      <c r="K12" s="21" t="s">
        <v>98</v>
      </c>
      <c r="L12" s="19" t="s">
        <v>32</v>
      </c>
      <c r="M12" s="1"/>
    </row>
    <row r="13" spans="1:13" ht="18.75" x14ac:dyDescent="0.25">
      <c r="A13" s="8">
        <v>4</v>
      </c>
      <c r="B13" s="25" t="s">
        <v>38</v>
      </c>
      <c r="C13" s="8" t="s">
        <v>33</v>
      </c>
      <c r="D13" s="20"/>
      <c r="E13" s="9">
        <v>70000</v>
      </c>
      <c r="F13" s="9"/>
      <c r="G13" s="9"/>
      <c r="H13" s="9">
        <v>70000</v>
      </c>
      <c r="I13" s="9"/>
      <c r="J13" s="16">
        <f t="shared" si="0"/>
        <v>70000</v>
      </c>
      <c r="K13" s="21" t="s">
        <v>99</v>
      </c>
      <c r="L13" s="12" t="s">
        <v>31</v>
      </c>
    </row>
    <row r="14" spans="1:13" ht="23.25" x14ac:dyDescent="0.25">
      <c r="A14" s="44" t="s">
        <v>12</v>
      </c>
      <c r="B14" s="45"/>
      <c r="C14" s="45"/>
      <c r="D14" s="46"/>
      <c r="E14" s="10">
        <f>SUM(E8:E13)</f>
        <v>210000</v>
      </c>
      <c r="F14" s="10">
        <f t="shared" ref="F14:J14" si="1">SUM(F8:F13)</f>
        <v>2114000</v>
      </c>
      <c r="G14" s="10">
        <f t="shared" si="1"/>
        <v>322000</v>
      </c>
      <c r="H14" s="15"/>
      <c r="I14" s="17"/>
      <c r="J14" s="17">
        <f t="shared" si="1"/>
        <v>140000</v>
      </c>
      <c r="K14" s="21" t="s">
        <v>101</v>
      </c>
      <c r="L14" s="19" t="s">
        <v>29</v>
      </c>
    </row>
    <row r="15" spans="1:13" ht="13.5" customHeight="1" x14ac:dyDescent="0.25">
      <c r="A15" s="37" t="s">
        <v>13</v>
      </c>
      <c r="B15" s="37"/>
      <c r="C15" s="37"/>
      <c r="D15" s="37"/>
      <c r="E15" s="37"/>
      <c r="F15" s="37"/>
      <c r="G15" s="37"/>
      <c r="H15" s="37"/>
      <c r="I15" s="37"/>
      <c r="J15" s="16">
        <f>-J14*0.1</f>
        <v>-14000</v>
      </c>
    </row>
    <row r="16" spans="1:13" ht="15.75" customHeight="1" x14ac:dyDescent="0.25">
      <c r="A16" s="38" t="s">
        <v>35</v>
      </c>
      <c r="B16" s="39"/>
      <c r="C16" s="39"/>
      <c r="D16" s="39"/>
      <c r="E16" s="39"/>
      <c r="F16" s="39"/>
      <c r="G16" s="39"/>
      <c r="H16" s="39"/>
      <c r="I16" s="40"/>
      <c r="J16" s="16">
        <v>-70000</v>
      </c>
    </row>
    <row r="17" spans="1:12" ht="18.75" x14ac:dyDescent="0.3">
      <c r="A17" s="41" t="s">
        <v>100</v>
      </c>
      <c r="B17" s="42"/>
      <c r="C17" s="42"/>
      <c r="D17" s="42"/>
      <c r="E17" s="42"/>
      <c r="F17" s="42"/>
      <c r="G17" s="42"/>
      <c r="H17" s="42"/>
      <c r="I17" s="43"/>
      <c r="J17" s="18">
        <f>SUM(J14:J16)</f>
        <v>56000</v>
      </c>
      <c r="L17" s="1"/>
    </row>
    <row r="18" spans="1:12" ht="18.75" x14ac:dyDescent="0.3">
      <c r="A18" s="30" t="s">
        <v>34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8.75" x14ac:dyDescent="0.3">
      <c r="A19" s="23" t="s">
        <v>48</v>
      </c>
      <c r="B19" s="23"/>
      <c r="C19" s="23"/>
      <c r="D19" s="23"/>
      <c r="E19" s="23"/>
      <c r="F19" s="23"/>
      <c r="G19" s="23"/>
      <c r="H19" s="24"/>
      <c r="I19" s="23"/>
      <c r="J19" s="24"/>
      <c r="K19" s="23"/>
      <c r="L19" s="24"/>
    </row>
    <row r="20" spans="1:12" x14ac:dyDescent="0.25">
      <c r="E20" s="1"/>
      <c r="F20" s="1"/>
      <c r="G20" s="1"/>
      <c r="H20" s="1"/>
    </row>
    <row r="21" spans="1:12" x14ac:dyDescent="0.25">
      <c r="D21" s="1"/>
      <c r="F21" s="1"/>
      <c r="G21" s="1"/>
      <c r="H21" s="1"/>
    </row>
  </sheetData>
  <mergeCells count="13">
    <mergeCell ref="A18:L18"/>
    <mergeCell ref="A5:L5"/>
    <mergeCell ref="A6:L6"/>
    <mergeCell ref="A14:D14"/>
    <mergeCell ref="A15:I15"/>
    <mergeCell ref="A16:I16"/>
    <mergeCell ref="A17:I17"/>
    <mergeCell ref="A4:L4"/>
    <mergeCell ref="E1:L1"/>
    <mergeCell ref="E2:F2"/>
    <mergeCell ref="G2:L2"/>
    <mergeCell ref="C3:D3"/>
    <mergeCell ref="E3:L3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C08B-08B8-47BB-8355-9F3482465628}">
  <dimension ref="A1:M21"/>
  <sheetViews>
    <sheetView tabSelected="1" workbookViewId="0">
      <selection activeCell="H22" sqref="H22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102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/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/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/>
      <c r="F10" s="9">
        <v>874000</v>
      </c>
      <c r="G10" s="9">
        <v>112000</v>
      </c>
      <c r="H10" s="9"/>
      <c r="I10" s="9"/>
      <c r="J10" s="16"/>
      <c r="K10" s="21"/>
      <c r="L10" s="12"/>
      <c r="M10" s="1"/>
    </row>
    <row r="11" spans="1:13" ht="18.75" x14ac:dyDescent="0.25">
      <c r="A11" s="8"/>
      <c r="B11" s="7"/>
      <c r="C11" s="8"/>
      <c r="D11" s="20"/>
      <c r="E11" s="9"/>
      <c r="F11" s="9"/>
      <c r="G11" s="9"/>
      <c r="H11" s="9"/>
      <c r="I11" s="9"/>
      <c r="J11" s="16"/>
      <c r="K11" s="21"/>
      <c r="L11" s="12"/>
      <c r="M11" s="1"/>
    </row>
    <row r="12" spans="1:13" ht="23.25" x14ac:dyDescent="0.25">
      <c r="A12" s="8">
        <v>3</v>
      </c>
      <c r="B12" s="25" t="s">
        <v>28</v>
      </c>
      <c r="C12" s="8" t="s">
        <v>25</v>
      </c>
      <c r="D12" s="13" t="s">
        <v>37</v>
      </c>
      <c r="E12" s="9">
        <v>70000</v>
      </c>
      <c r="F12" s="9">
        <v>449000</v>
      </c>
      <c r="G12" s="9">
        <v>119000</v>
      </c>
      <c r="H12" s="9"/>
      <c r="I12" s="9"/>
      <c r="J12" s="16"/>
      <c r="K12" s="21"/>
      <c r="L12" s="19"/>
      <c r="M12" s="1"/>
    </row>
    <row r="13" spans="1:13" ht="18.75" x14ac:dyDescent="0.25">
      <c r="A13" s="8">
        <v>4</v>
      </c>
      <c r="B13" s="25" t="s">
        <v>38</v>
      </c>
      <c r="C13" s="8" t="s">
        <v>33</v>
      </c>
      <c r="D13" s="20"/>
      <c r="E13" s="9">
        <v>70000</v>
      </c>
      <c r="F13" s="9"/>
      <c r="G13" s="9"/>
      <c r="H13" s="9"/>
      <c r="I13" s="9"/>
      <c r="J13" s="16"/>
      <c r="K13" s="21"/>
      <c r="L13" s="12"/>
    </row>
    <row r="14" spans="1:13" ht="23.25" x14ac:dyDescent="0.25">
      <c r="A14" s="44" t="s">
        <v>12</v>
      </c>
      <c r="B14" s="45"/>
      <c r="C14" s="45"/>
      <c r="D14" s="46"/>
      <c r="E14" s="10">
        <f>SUM(E8:E13)</f>
        <v>210000</v>
      </c>
      <c r="F14" s="10">
        <f t="shared" ref="F14:J14" si="0">SUM(F8:F13)</f>
        <v>2114000</v>
      </c>
      <c r="G14" s="10">
        <f t="shared" si="0"/>
        <v>322000</v>
      </c>
      <c r="H14" s="15"/>
      <c r="I14" s="17"/>
      <c r="J14" s="17"/>
      <c r="K14" s="21"/>
      <c r="L14" s="19"/>
    </row>
    <row r="15" spans="1:13" ht="13.5" customHeight="1" x14ac:dyDescent="0.25">
      <c r="A15" s="37" t="s">
        <v>13</v>
      </c>
      <c r="B15" s="37"/>
      <c r="C15" s="37"/>
      <c r="D15" s="37"/>
      <c r="E15" s="37"/>
      <c r="F15" s="37"/>
      <c r="G15" s="37"/>
      <c r="H15" s="37"/>
      <c r="I15" s="37"/>
      <c r="J15" s="16"/>
    </row>
    <row r="16" spans="1:13" ht="15.75" customHeight="1" x14ac:dyDescent="0.25">
      <c r="A16" s="38" t="s">
        <v>35</v>
      </c>
      <c r="B16" s="39"/>
      <c r="C16" s="39"/>
      <c r="D16" s="39"/>
      <c r="E16" s="39"/>
      <c r="F16" s="39"/>
      <c r="G16" s="39"/>
      <c r="H16" s="39"/>
      <c r="I16" s="40"/>
      <c r="J16" s="16"/>
    </row>
    <row r="17" spans="1:12" ht="18.75" x14ac:dyDescent="0.3">
      <c r="A17" s="41" t="s">
        <v>103</v>
      </c>
      <c r="B17" s="42"/>
      <c r="C17" s="42"/>
      <c r="D17" s="42"/>
      <c r="E17" s="42"/>
      <c r="F17" s="42"/>
      <c r="G17" s="42"/>
      <c r="H17" s="42"/>
      <c r="I17" s="43"/>
      <c r="J17" s="18"/>
      <c r="L17" s="1"/>
    </row>
    <row r="18" spans="1:12" ht="18.75" x14ac:dyDescent="0.3">
      <c r="A18" s="30" t="s">
        <v>34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8.75" x14ac:dyDescent="0.3">
      <c r="A19" s="23" t="s">
        <v>48</v>
      </c>
      <c r="B19" s="23"/>
      <c r="C19" s="23"/>
      <c r="D19" s="23"/>
      <c r="E19" s="23"/>
      <c r="F19" s="23"/>
      <c r="G19" s="23"/>
      <c r="H19" s="24"/>
      <c r="I19" s="23"/>
      <c r="J19" s="24"/>
      <c r="K19" s="23"/>
      <c r="L19" s="24"/>
    </row>
    <row r="20" spans="1:12" x14ac:dyDescent="0.25">
      <c r="E20" s="1"/>
      <c r="F20" s="1"/>
      <c r="G20" s="1"/>
      <c r="H20" s="1"/>
    </row>
    <row r="21" spans="1:12" x14ac:dyDescent="0.25">
      <c r="D21" s="1"/>
      <c r="F21" s="1"/>
      <c r="G21" s="1"/>
      <c r="H21" s="1"/>
    </row>
  </sheetData>
  <mergeCells count="13">
    <mergeCell ref="A18:L18"/>
    <mergeCell ref="A5:L5"/>
    <mergeCell ref="A6:L6"/>
    <mergeCell ref="A14:D14"/>
    <mergeCell ref="A15:I15"/>
    <mergeCell ref="A16:I16"/>
    <mergeCell ref="A17:I17"/>
    <mergeCell ref="E1:L1"/>
    <mergeCell ref="E2:F2"/>
    <mergeCell ref="G2:L2"/>
    <mergeCell ref="C3:D3"/>
    <mergeCell ref="E3:L3"/>
    <mergeCell ref="A4:L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zoomScaleNormal="100" workbookViewId="0">
      <selection activeCell="J17" sqref="J17"/>
    </sheetView>
  </sheetViews>
  <sheetFormatPr baseColWidth="10" defaultRowHeight="15" x14ac:dyDescent="0.25"/>
  <cols>
    <col min="1" max="1" width="3" customWidth="1"/>
    <col min="2" max="2" width="29.7109375" customWidth="1"/>
    <col min="3" max="3" width="8.14062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8.5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44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7" t="s">
        <v>27</v>
      </c>
      <c r="C8" s="8" t="s">
        <v>23</v>
      </c>
      <c r="D8" s="20" t="s">
        <v>39</v>
      </c>
      <c r="E8" s="9">
        <v>70000</v>
      </c>
      <c r="F8" s="9">
        <v>841000</v>
      </c>
      <c r="G8" s="9">
        <v>91000</v>
      </c>
      <c r="H8" s="9">
        <v>70000</v>
      </c>
      <c r="I8" s="9"/>
      <c r="J8" s="16">
        <f>H8+I8</f>
        <v>70000</v>
      </c>
      <c r="K8" s="21" t="s">
        <v>50</v>
      </c>
      <c r="L8" s="19" t="s">
        <v>51</v>
      </c>
      <c r="M8" s="1" t="s">
        <v>52</v>
      </c>
    </row>
    <row r="9" spans="1:13" ht="18.75" x14ac:dyDescent="0.25">
      <c r="A9" s="8">
        <v>2</v>
      </c>
      <c r="B9" s="13" t="s">
        <v>30</v>
      </c>
      <c r="C9" s="8" t="s">
        <v>24</v>
      </c>
      <c r="D9" s="20" t="s">
        <v>36</v>
      </c>
      <c r="E9" s="9">
        <v>70000</v>
      </c>
      <c r="F9" s="9">
        <v>378000</v>
      </c>
      <c r="G9" s="9">
        <v>63000</v>
      </c>
      <c r="H9" s="9">
        <v>70000</v>
      </c>
      <c r="I9" s="9">
        <v>50000</v>
      </c>
      <c r="J9" s="16">
        <f t="shared" ref="J9:J11" si="0">H9+I9</f>
        <v>120000</v>
      </c>
      <c r="K9" s="21" t="s">
        <v>54</v>
      </c>
      <c r="L9" s="12" t="s">
        <v>31</v>
      </c>
      <c r="M9" s="1"/>
    </row>
    <row r="10" spans="1:13" ht="23.25" x14ac:dyDescent="0.25">
      <c r="A10" s="8">
        <v>3</v>
      </c>
      <c r="B10" s="7" t="s">
        <v>28</v>
      </c>
      <c r="C10" s="8" t="s">
        <v>25</v>
      </c>
      <c r="D10" s="13" t="s">
        <v>37</v>
      </c>
      <c r="E10" s="9">
        <v>70000</v>
      </c>
      <c r="F10" s="9">
        <v>264000</v>
      </c>
      <c r="G10" s="9">
        <v>84000</v>
      </c>
      <c r="H10" s="9">
        <v>70000</v>
      </c>
      <c r="I10" s="9"/>
      <c r="J10" s="16">
        <f t="shared" si="0"/>
        <v>70000</v>
      </c>
      <c r="K10" s="21" t="s">
        <v>53</v>
      </c>
      <c r="L10" s="19" t="s">
        <v>32</v>
      </c>
      <c r="M10" s="1"/>
    </row>
    <row r="11" spans="1:13" ht="18.75" x14ac:dyDescent="0.25">
      <c r="A11" s="8">
        <v>4</v>
      </c>
      <c r="B11" s="7" t="s">
        <v>38</v>
      </c>
      <c r="C11" s="8" t="s">
        <v>33</v>
      </c>
      <c r="D11" s="20"/>
      <c r="E11" s="9">
        <v>70000</v>
      </c>
      <c r="F11" s="9"/>
      <c r="G11" s="9"/>
      <c r="H11" s="9">
        <v>70000</v>
      </c>
      <c r="I11" s="9"/>
      <c r="J11" s="16">
        <f t="shared" si="0"/>
        <v>70000</v>
      </c>
      <c r="K11" s="21" t="s">
        <v>54</v>
      </c>
      <c r="L11" s="12" t="s">
        <v>31</v>
      </c>
    </row>
    <row r="12" spans="1:13" ht="23.25" x14ac:dyDescent="0.25">
      <c r="A12" s="44" t="s">
        <v>12</v>
      </c>
      <c r="B12" s="45"/>
      <c r="C12" s="45"/>
      <c r="D12" s="46"/>
      <c r="E12" s="10">
        <f>SUM(E8:E11)</f>
        <v>280000</v>
      </c>
      <c r="F12" s="10">
        <f t="shared" ref="F12:J12" si="1">SUM(F8:F11)</f>
        <v>1483000</v>
      </c>
      <c r="G12" s="10">
        <f t="shared" si="1"/>
        <v>238000</v>
      </c>
      <c r="H12" s="10">
        <f t="shared" si="1"/>
        <v>280000</v>
      </c>
      <c r="I12" s="10">
        <f t="shared" si="1"/>
        <v>50000</v>
      </c>
      <c r="J12" s="17">
        <f t="shared" si="1"/>
        <v>330000</v>
      </c>
      <c r="K12" s="21" t="s">
        <v>54</v>
      </c>
      <c r="L12" s="19" t="s">
        <v>29</v>
      </c>
    </row>
    <row r="13" spans="1:13" ht="13.5" customHeight="1" x14ac:dyDescent="0.25">
      <c r="A13" s="37" t="s">
        <v>13</v>
      </c>
      <c r="B13" s="37"/>
      <c r="C13" s="37"/>
      <c r="D13" s="37"/>
      <c r="E13" s="37"/>
      <c r="F13" s="37"/>
      <c r="G13" s="37"/>
      <c r="H13" s="37"/>
      <c r="I13" s="37"/>
      <c r="J13" s="16">
        <f>-J12*0.1</f>
        <v>-33000</v>
      </c>
    </row>
    <row r="14" spans="1:13" ht="15.75" customHeight="1" x14ac:dyDescent="0.25">
      <c r="A14" s="38" t="s">
        <v>35</v>
      </c>
      <c r="B14" s="39"/>
      <c r="C14" s="39"/>
      <c r="D14" s="39"/>
      <c r="E14" s="39"/>
      <c r="F14" s="39"/>
      <c r="G14" s="39"/>
      <c r="H14" s="39"/>
      <c r="I14" s="40"/>
      <c r="J14" s="16">
        <v>-190000</v>
      </c>
    </row>
    <row r="15" spans="1:13" ht="18.75" x14ac:dyDescent="0.3">
      <c r="A15" s="41" t="s">
        <v>18</v>
      </c>
      <c r="B15" s="42"/>
      <c r="C15" s="42"/>
      <c r="D15" s="42"/>
      <c r="E15" s="42"/>
      <c r="F15" s="42"/>
      <c r="G15" s="42"/>
      <c r="H15" s="42"/>
      <c r="I15" s="43"/>
      <c r="J15" s="18">
        <f>SUM(J12:J14)</f>
        <v>107000</v>
      </c>
    </row>
    <row r="16" spans="1:13" ht="18.75" x14ac:dyDescent="0.3">
      <c r="A16" s="30" t="s">
        <v>34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8.75" x14ac:dyDescent="0.3">
      <c r="A17" s="23" t="s">
        <v>48</v>
      </c>
      <c r="B17" s="23"/>
      <c r="C17" s="23"/>
      <c r="D17" s="23"/>
      <c r="E17" s="23"/>
      <c r="F17" s="23"/>
      <c r="G17" s="23"/>
      <c r="H17" s="24"/>
      <c r="I17" s="23"/>
      <c r="J17" s="24"/>
      <c r="K17" s="23"/>
      <c r="L17" s="24"/>
    </row>
    <row r="18" spans="1:12" x14ac:dyDescent="0.25">
      <c r="E18" s="1"/>
      <c r="F18" s="1"/>
      <c r="H18" s="1"/>
    </row>
    <row r="19" spans="1:12" x14ac:dyDescent="0.25">
      <c r="D19" s="1"/>
      <c r="F19" s="1"/>
      <c r="H19" s="1"/>
    </row>
  </sheetData>
  <mergeCells count="13">
    <mergeCell ref="A16:L16"/>
    <mergeCell ref="A5:L5"/>
    <mergeCell ref="A6:L6"/>
    <mergeCell ref="A12:D12"/>
    <mergeCell ref="A13:I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zoomScaleNormal="100" workbookViewId="0">
      <selection activeCell="A8" sqref="A8:G8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8.5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55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 t="s">
        <v>27</v>
      </c>
      <c r="C8" s="8" t="s">
        <v>23</v>
      </c>
      <c r="D8" s="20" t="s">
        <v>39</v>
      </c>
      <c r="E8" s="9">
        <v>70000</v>
      </c>
      <c r="F8" s="9">
        <v>841000</v>
      </c>
      <c r="G8" s="9">
        <v>91000</v>
      </c>
      <c r="H8" s="9">
        <v>70000</v>
      </c>
      <c r="I8" s="9"/>
      <c r="J8" s="16">
        <f>SUM(H8:I8)</f>
        <v>70000</v>
      </c>
      <c r="K8" s="21" t="s">
        <v>56</v>
      </c>
      <c r="L8" s="19" t="s">
        <v>51</v>
      </c>
      <c r="M8" s="1" t="s">
        <v>52</v>
      </c>
    </row>
    <row r="9" spans="1:13" ht="18.75" x14ac:dyDescent="0.25">
      <c r="A9" s="8">
        <v>2</v>
      </c>
      <c r="B9" s="7" t="s">
        <v>30</v>
      </c>
      <c r="C9" s="8" t="s">
        <v>24</v>
      </c>
      <c r="D9" s="20" t="s">
        <v>36</v>
      </c>
      <c r="E9" s="9">
        <v>70000</v>
      </c>
      <c r="F9" s="9">
        <v>328000</v>
      </c>
      <c r="G9" s="9">
        <v>63000</v>
      </c>
      <c r="H9" s="9"/>
      <c r="I9" s="9"/>
      <c r="J9" s="16"/>
      <c r="K9" s="21"/>
      <c r="L9" s="12"/>
      <c r="M9" s="1"/>
    </row>
    <row r="10" spans="1:13" ht="23.25" x14ac:dyDescent="0.25">
      <c r="A10" s="8">
        <v>3</v>
      </c>
      <c r="B10" s="25" t="s">
        <v>28</v>
      </c>
      <c r="C10" s="8" t="s">
        <v>25</v>
      </c>
      <c r="D10" s="13" t="s">
        <v>37</v>
      </c>
      <c r="E10" s="9">
        <v>70000</v>
      </c>
      <c r="F10" s="9">
        <v>264000</v>
      </c>
      <c r="G10" s="9">
        <v>84000</v>
      </c>
      <c r="H10" s="9"/>
      <c r="I10" s="9"/>
      <c r="J10" s="16"/>
      <c r="K10" s="21"/>
      <c r="L10" s="19"/>
      <c r="M10" s="1"/>
    </row>
    <row r="11" spans="1:13" ht="18.75" x14ac:dyDescent="0.25">
      <c r="A11" s="8">
        <v>4</v>
      </c>
      <c r="B11" s="25" t="s">
        <v>38</v>
      </c>
      <c r="C11" s="8" t="s">
        <v>33</v>
      </c>
      <c r="D11" s="20"/>
      <c r="E11" s="9">
        <v>70000</v>
      </c>
      <c r="F11" s="9"/>
      <c r="G11" s="9"/>
      <c r="H11" s="9">
        <v>70000</v>
      </c>
      <c r="I11" s="9"/>
      <c r="J11" s="16">
        <v>70000</v>
      </c>
      <c r="K11" s="21" t="s">
        <v>56</v>
      </c>
      <c r="L11" s="12" t="s">
        <v>31</v>
      </c>
    </row>
    <row r="12" spans="1:13" ht="18.75" x14ac:dyDescent="0.25">
      <c r="A12" s="44" t="s">
        <v>12</v>
      </c>
      <c r="B12" s="45"/>
      <c r="C12" s="45"/>
      <c r="D12" s="46"/>
      <c r="E12" s="10">
        <f>SUM(E8:E11)</f>
        <v>280000</v>
      </c>
      <c r="F12" s="10">
        <f t="shared" ref="F12:J12" si="0">SUM(F8:F11)</f>
        <v>1433000</v>
      </c>
      <c r="G12" s="10">
        <f t="shared" si="0"/>
        <v>238000</v>
      </c>
      <c r="H12" s="10">
        <f t="shared" si="0"/>
        <v>140000</v>
      </c>
      <c r="I12" s="10">
        <f t="shared" si="0"/>
        <v>0</v>
      </c>
      <c r="J12" s="17">
        <f t="shared" si="0"/>
        <v>140000</v>
      </c>
      <c r="K12" s="21" t="s">
        <v>57</v>
      </c>
      <c r="L12" s="14"/>
    </row>
    <row r="13" spans="1:13" ht="13.5" customHeight="1" x14ac:dyDescent="0.25">
      <c r="A13" s="37" t="s">
        <v>13</v>
      </c>
      <c r="B13" s="37"/>
      <c r="C13" s="37"/>
      <c r="D13" s="37"/>
      <c r="E13" s="37"/>
      <c r="F13" s="37"/>
      <c r="G13" s="37"/>
      <c r="H13" s="37"/>
      <c r="I13" s="37"/>
      <c r="J13" s="16">
        <f>-J12*0.1</f>
        <v>-14000</v>
      </c>
    </row>
    <row r="14" spans="1:13" ht="15.75" customHeight="1" x14ac:dyDescent="0.25">
      <c r="A14" s="38" t="s">
        <v>35</v>
      </c>
      <c r="B14" s="39"/>
      <c r="C14" s="39"/>
      <c r="D14" s="39"/>
      <c r="E14" s="39"/>
      <c r="F14" s="39"/>
      <c r="G14" s="39"/>
      <c r="H14" s="39"/>
      <c r="I14" s="40"/>
      <c r="J14" s="16">
        <v>-70000</v>
      </c>
    </row>
    <row r="15" spans="1:13" ht="18.75" x14ac:dyDescent="0.3">
      <c r="A15" s="41" t="s">
        <v>18</v>
      </c>
      <c r="B15" s="42"/>
      <c r="C15" s="42"/>
      <c r="D15" s="42"/>
      <c r="E15" s="42"/>
      <c r="F15" s="42"/>
      <c r="G15" s="42"/>
      <c r="H15" s="42"/>
      <c r="I15" s="43"/>
      <c r="J15" s="18">
        <f>SUM(J12:J14)</f>
        <v>56000</v>
      </c>
    </row>
    <row r="16" spans="1:13" ht="18.75" x14ac:dyDescent="0.3">
      <c r="A16" s="30" t="s">
        <v>34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8.75" x14ac:dyDescent="0.3">
      <c r="A17" s="23" t="s">
        <v>48</v>
      </c>
      <c r="B17" s="23"/>
      <c r="C17" s="23"/>
      <c r="D17" s="23"/>
      <c r="E17" s="23"/>
      <c r="F17" s="23"/>
      <c r="G17" s="23"/>
      <c r="H17" s="24"/>
      <c r="I17" s="23"/>
      <c r="J17" s="24"/>
      <c r="K17" s="23"/>
      <c r="L17" s="24"/>
    </row>
    <row r="18" spans="1:12" x14ac:dyDescent="0.25">
      <c r="E18" s="1"/>
      <c r="F18" s="1"/>
      <c r="H18" s="1"/>
    </row>
    <row r="19" spans="1:12" x14ac:dyDescent="0.25">
      <c r="D19" s="1"/>
      <c r="F19" s="1"/>
      <c r="H19" s="1"/>
    </row>
  </sheetData>
  <mergeCells count="13">
    <mergeCell ref="A4:L4"/>
    <mergeCell ref="E1:L1"/>
    <mergeCell ref="E2:F2"/>
    <mergeCell ref="G2:L2"/>
    <mergeCell ref="C3:D3"/>
    <mergeCell ref="E3:L3"/>
    <mergeCell ref="A16:L16"/>
    <mergeCell ref="A5:L5"/>
    <mergeCell ref="A6:L6"/>
    <mergeCell ref="A12:D12"/>
    <mergeCell ref="A13:I13"/>
    <mergeCell ref="A14:I14"/>
    <mergeCell ref="A15:I15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58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/>
      <c r="E8" s="9">
        <v>70000</v>
      </c>
      <c r="F8" s="9"/>
      <c r="G8" s="9"/>
      <c r="H8" s="9"/>
      <c r="I8" s="9"/>
      <c r="J8" s="16"/>
      <c r="K8" s="21"/>
      <c r="L8" s="19"/>
      <c r="M8" s="1"/>
    </row>
    <row r="9" spans="1:13" ht="18.75" x14ac:dyDescent="0.25">
      <c r="A9" s="8">
        <v>2</v>
      </c>
      <c r="B9" s="7" t="s">
        <v>30</v>
      </c>
      <c r="C9" s="8" t="s">
        <v>24</v>
      </c>
      <c r="D9" s="20" t="s">
        <v>36</v>
      </c>
      <c r="E9" s="9">
        <v>70000</v>
      </c>
      <c r="F9" s="9">
        <v>405000</v>
      </c>
      <c r="G9" s="9">
        <v>70000</v>
      </c>
      <c r="H9" s="9"/>
      <c r="I9" s="9"/>
      <c r="J9" s="16">
        <f t="shared" ref="J9:J11" si="0">SUM(H9:I9)</f>
        <v>0</v>
      </c>
      <c r="K9" s="21"/>
      <c r="L9" s="12"/>
      <c r="M9" s="1"/>
    </row>
    <row r="10" spans="1:13" ht="23.25" x14ac:dyDescent="0.25">
      <c r="A10" s="8">
        <v>3</v>
      </c>
      <c r="B10" s="25" t="s">
        <v>28</v>
      </c>
      <c r="C10" s="8" t="s">
        <v>25</v>
      </c>
      <c r="D10" s="13" t="s">
        <v>37</v>
      </c>
      <c r="E10" s="9">
        <v>70000</v>
      </c>
      <c r="F10" s="9">
        <v>341000</v>
      </c>
      <c r="G10" s="9">
        <v>91000</v>
      </c>
      <c r="H10" s="9">
        <v>70000</v>
      </c>
      <c r="I10" s="9"/>
      <c r="J10" s="16">
        <f t="shared" si="0"/>
        <v>70000</v>
      </c>
      <c r="K10" s="21" t="s">
        <v>59</v>
      </c>
      <c r="L10" s="19" t="s">
        <v>32</v>
      </c>
      <c r="M10" s="1"/>
    </row>
    <row r="11" spans="1:13" ht="18.75" x14ac:dyDescent="0.25">
      <c r="A11" s="8">
        <v>4</v>
      </c>
      <c r="B11" s="25" t="s">
        <v>38</v>
      </c>
      <c r="C11" s="8" t="s">
        <v>33</v>
      </c>
      <c r="D11" s="20"/>
      <c r="E11" s="9">
        <v>70000</v>
      </c>
      <c r="F11" s="9"/>
      <c r="G11" s="9"/>
      <c r="H11" s="9">
        <v>70000</v>
      </c>
      <c r="I11" s="9"/>
      <c r="J11" s="16">
        <f t="shared" si="0"/>
        <v>70000</v>
      </c>
      <c r="K11" s="21" t="s">
        <v>60</v>
      </c>
      <c r="L11" s="12" t="s">
        <v>31</v>
      </c>
    </row>
    <row r="12" spans="1:13" ht="23.25" x14ac:dyDescent="0.25">
      <c r="A12" s="44" t="s">
        <v>12</v>
      </c>
      <c r="B12" s="45"/>
      <c r="C12" s="45"/>
      <c r="D12" s="46"/>
      <c r="E12" s="10">
        <f>SUM(E8:E11)</f>
        <v>280000</v>
      </c>
      <c r="F12" s="10">
        <f t="shared" ref="F12:J12" si="1">SUM(F8:F11)</f>
        <v>746000</v>
      </c>
      <c r="G12" s="10">
        <f t="shared" si="1"/>
        <v>161000</v>
      </c>
      <c r="H12" s="10">
        <f t="shared" si="1"/>
        <v>140000</v>
      </c>
      <c r="I12" s="10">
        <f t="shared" si="1"/>
        <v>0</v>
      </c>
      <c r="J12" s="10">
        <f t="shared" si="1"/>
        <v>140000</v>
      </c>
      <c r="K12" s="21" t="s">
        <v>62</v>
      </c>
      <c r="L12" s="19" t="s">
        <v>29</v>
      </c>
    </row>
    <row r="13" spans="1:13" ht="13.5" customHeight="1" x14ac:dyDescent="0.25">
      <c r="A13" s="37" t="s">
        <v>13</v>
      </c>
      <c r="B13" s="37"/>
      <c r="C13" s="37"/>
      <c r="D13" s="37"/>
      <c r="E13" s="37"/>
      <c r="F13" s="37"/>
      <c r="G13" s="37"/>
      <c r="H13" s="37"/>
      <c r="I13" s="37"/>
      <c r="J13" s="16">
        <f>-J12*0.1</f>
        <v>-14000</v>
      </c>
    </row>
    <row r="14" spans="1:13" ht="15.75" customHeight="1" x14ac:dyDescent="0.25">
      <c r="A14" s="38" t="s">
        <v>35</v>
      </c>
      <c r="B14" s="39"/>
      <c r="C14" s="39"/>
      <c r="D14" s="39"/>
      <c r="E14" s="39"/>
      <c r="F14" s="39"/>
      <c r="G14" s="39"/>
      <c r="H14" s="39"/>
      <c r="I14" s="40"/>
      <c r="J14" s="16">
        <v>-70000</v>
      </c>
    </row>
    <row r="15" spans="1:13" ht="18.75" x14ac:dyDescent="0.3">
      <c r="A15" s="41" t="s">
        <v>61</v>
      </c>
      <c r="B15" s="42"/>
      <c r="C15" s="42"/>
      <c r="D15" s="42"/>
      <c r="E15" s="42"/>
      <c r="F15" s="42"/>
      <c r="G15" s="42"/>
      <c r="H15" s="42"/>
      <c r="I15" s="43"/>
      <c r="J15" s="18">
        <f>SUM(J12:J14)</f>
        <v>56000</v>
      </c>
    </row>
    <row r="16" spans="1:13" ht="18.75" x14ac:dyDescent="0.3">
      <c r="A16" s="30" t="s">
        <v>34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8.75" x14ac:dyDescent="0.3">
      <c r="A17" s="23" t="s">
        <v>48</v>
      </c>
      <c r="B17" s="23"/>
      <c r="C17" s="23"/>
      <c r="D17" s="23"/>
      <c r="E17" s="23"/>
      <c r="F17" s="23"/>
      <c r="G17" s="23"/>
      <c r="H17" s="24"/>
      <c r="I17" s="23"/>
      <c r="J17" s="24"/>
      <c r="K17" s="23"/>
      <c r="L17" s="24"/>
    </row>
    <row r="18" spans="1:12" x14ac:dyDescent="0.25">
      <c r="E18" s="1"/>
      <c r="F18" s="1"/>
      <c r="H18" s="1"/>
    </row>
    <row r="19" spans="1:12" ht="23.25" customHeight="1" x14ac:dyDescent="0.25">
      <c r="A19" s="8">
        <v>1</v>
      </c>
      <c r="B19" s="25" t="s">
        <v>27</v>
      </c>
      <c r="C19" s="8" t="s">
        <v>23</v>
      </c>
      <c r="D19" s="20" t="s">
        <v>39</v>
      </c>
      <c r="E19" s="9">
        <v>70000</v>
      </c>
      <c r="F19" s="9">
        <v>841000</v>
      </c>
      <c r="G19" s="9">
        <v>91000</v>
      </c>
      <c r="H19" s="47" t="s">
        <v>64</v>
      </c>
      <c r="I19" s="48"/>
      <c r="J19" s="48"/>
      <c r="K19" s="48"/>
      <c r="L19" s="49"/>
    </row>
    <row r="20" spans="1:12" x14ac:dyDescent="0.25">
      <c r="A20" s="1" t="s">
        <v>52</v>
      </c>
    </row>
  </sheetData>
  <mergeCells count="14">
    <mergeCell ref="H19:L19"/>
    <mergeCell ref="A4:L4"/>
    <mergeCell ref="E1:L1"/>
    <mergeCell ref="E2:F2"/>
    <mergeCell ref="G2:L2"/>
    <mergeCell ref="C3:D3"/>
    <mergeCell ref="E3:L3"/>
    <mergeCell ref="A16:L16"/>
    <mergeCell ref="A5:L5"/>
    <mergeCell ref="A6:L6"/>
    <mergeCell ref="A12:D12"/>
    <mergeCell ref="A13:I13"/>
    <mergeCell ref="A14:I14"/>
    <mergeCell ref="A15:I15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zoomScaleNormal="100" workbookViewId="0">
      <selection activeCell="L13" sqref="L13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63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>
        <v>70000</v>
      </c>
      <c r="F9" s="9">
        <v>841000</v>
      </c>
      <c r="G9" s="9">
        <v>91000</v>
      </c>
      <c r="H9" s="9"/>
      <c r="I9" s="9">
        <v>50000</v>
      </c>
      <c r="J9" s="16">
        <f t="shared" ref="J9:J10" si="0">SUM(H9:I9)</f>
        <v>50000</v>
      </c>
      <c r="K9" s="21" t="s">
        <v>68</v>
      </c>
      <c r="L9" s="19" t="s">
        <v>51</v>
      </c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>
        <v>70000</v>
      </c>
      <c r="F10" s="9">
        <v>482000</v>
      </c>
      <c r="G10" s="9">
        <v>77000</v>
      </c>
      <c r="H10" s="9"/>
      <c r="I10" s="9"/>
      <c r="J10" s="16">
        <f t="shared" si="0"/>
        <v>0</v>
      </c>
      <c r="K10" s="21"/>
      <c r="L10" s="12"/>
      <c r="M10" s="1"/>
    </row>
    <row r="11" spans="1:13" ht="23.25" x14ac:dyDescent="0.25">
      <c r="A11" s="8">
        <v>3</v>
      </c>
      <c r="B11" s="25" t="s">
        <v>28</v>
      </c>
      <c r="C11" s="8" t="s">
        <v>25</v>
      </c>
      <c r="D11" s="13" t="s">
        <v>37</v>
      </c>
      <c r="E11" s="9">
        <v>70000</v>
      </c>
      <c r="F11" s="9">
        <v>341000</v>
      </c>
      <c r="G11" s="9">
        <v>91000</v>
      </c>
      <c r="H11" s="9">
        <v>70000</v>
      </c>
      <c r="I11" s="9">
        <v>30000</v>
      </c>
      <c r="J11" s="16">
        <f t="shared" ref="J11" si="1">SUM(H11:I11)</f>
        <v>100000</v>
      </c>
      <c r="K11" s="21" t="s">
        <v>67</v>
      </c>
      <c r="L11" s="19" t="s">
        <v>32</v>
      </c>
      <c r="M11" s="1"/>
    </row>
    <row r="12" spans="1:13" ht="18.75" x14ac:dyDescent="0.25">
      <c r="A12" s="8">
        <v>4</v>
      </c>
      <c r="B12" s="25" t="s">
        <v>38</v>
      </c>
      <c r="C12" s="8" t="s">
        <v>33</v>
      </c>
      <c r="D12" s="20"/>
      <c r="E12" s="9">
        <v>70000</v>
      </c>
      <c r="F12" s="9"/>
      <c r="G12" s="9"/>
      <c r="H12" s="9">
        <v>70000</v>
      </c>
      <c r="I12" s="9"/>
      <c r="J12" s="16">
        <f t="shared" ref="J12" si="2">SUM(H12:I12)</f>
        <v>70000</v>
      </c>
      <c r="K12" s="21" t="s">
        <v>66</v>
      </c>
      <c r="L12" s="12" t="s">
        <v>31</v>
      </c>
    </row>
    <row r="13" spans="1:13" ht="23.25" x14ac:dyDescent="0.3">
      <c r="A13" s="44" t="s">
        <v>12</v>
      </c>
      <c r="B13" s="45"/>
      <c r="C13" s="45"/>
      <c r="D13" s="46"/>
      <c r="E13" s="10">
        <f>SUM(E8:E12)</f>
        <v>350000</v>
      </c>
      <c r="F13" s="10">
        <f t="shared" ref="F13:I13" si="3">SUM(F8:F12)</f>
        <v>1664000</v>
      </c>
      <c r="G13" s="10">
        <f t="shared" si="3"/>
        <v>259000</v>
      </c>
      <c r="H13" s="10">
        <f t="shared" si="3"/>
        <v>140000</v>
      </c>
      <c r="I13" s="10">
        <f t="shared" si="3"/>
        <v>80000</v>
      </c>
      <c r="J13" s="18">
        <f>SUM(J8:J12)</f>
        <v>220000</v>
      </c>
      <c r="K13" s="21" t="s">
        <v>69</v>
      </c>
      <c r="L13" s="19" t="s">
        <v>29</v>
      </c>
    </row>
    <row r="14" spans="1:13" ht="13.5" customHeight="1" x14ac:dyDescent="0.25">
      <c r="A14" s="37" t="s">
        <v>13</v>
      </c>
      <c r="B14" s="37"/>
      <c r="C14" s="37"/>
      <c r="D14" s="37"/>
      <c r="E14" s="37"/>
      <c r="F14" s="37"/>
      <c r="G14" s="37"/>
      <c r="H14" s="37"/>
      <c r="I14" s="37"/>
      <c r="J14" s="16">
        <f>-J13*0.1</f>
        <v>-22000</v>
      </c>
    </row>
    <row r="15" spans="1:13" ht="15.75" customHeight="1" x14ac:dyDescent="0.25">
      <c r="A15" s="38" t="s">
        <v>35</v>
      </c>
      <c r="B15" s="39"/>
      <c r="C15" s="39"/>
      <c r="D15" s="39"/>
      <c r="E15" s="39"/>
      <c r="F15" s="39"/>
      <c r="G15" s="39"/>
      <c r="H15" s="39"/>
      <c r="I15" s="40"/>
      <c r="J15" s="16">
        <v>-70000</v>
      </c>
    </row>
    <row r="16" spans="1:13" ht="18.75" x14ac:dyDescent="0.3">
      <c r="A16" s="41" t="s">
        <v>65</v>
      </c>
      <c r="B16" s="42"/>
      <c r="C16" s="42"/>
      <c r="D16" s="42"/>
      <c r="E16" s="42"/>
      <c r="F16" s="42"/>
      <c r="G16" s="42"/>
      <c r="H16" s="42"/>
      <c r="I16" s="43"/>
      <c r="J16" s="18">
        <f>SUM(J13:J15)</f>
        <v>128000</v>
      </c>
    </row>
    <row r="17" spans="1:12" ht="18.75" x14ac:dyDescent="0.3">
      <c r="A17" s="30" t="s">
        <v>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ht="18.75" x14ac:dyDescent="0.3">
      <c r="A18" s="23" t="s">
        <v>48</v>
      </c>
      <c r="B18" s="23"/>
      <c r="C18" s="23"/>
      <c r="D18" s="23"/>
      <c r="E18" s="23"/>
      <c r="F18" s="23"/>
      <c r="G18" s="23"/>
      <c r="H18" s="24"/>
      <c r="I18" s="23"/>
      <c r="J18" s="24"/>
      <c r="K18" s="23"/>
      <c r="L18" s="24"/>
    </row>
    <row r="19" spans="1:12" x14ac:dyDescent="0.25">
      <c r="E19" s="1"/>
      <c r="F19" s="1"/>
      <c r="G19" s="1"/>
      <c r="H19" s="1"/>
    </row>
    <row r="20" spans="1:12" x14ac:dyDescent="0.25">
      <c r="D20" s="1"/>
      <c r="F20" s="1"/>
      <c r="H20" s="1"/>
    </row>
  </sheetData>
  <mergeCells count="13">
    <mergeCell ref="A17:L17"/>
    <mergeCell ref="A5:L5"/>
    <mergeCell ref="A6:L6"/>
    <mergeCell ref="A13:D13"/>
    <mergeCell ref="A14:I14"/>
    <mergeCell ref="A15:I15"/>
    <mergeCell ref="A16:I16"/>
    <mergeCell ref="A4:L4"/>
    <mergeCell ref="E1:L1"/>
    <mergeCell ref="E2:F2"/>
    <mergeCell ref="G2:L2"/>
    <mergeCell ref="C3:D3"/>
    <mergeCell ref="E3:L3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zoomScaleNormal="100" workbookViewId="0">
      <selection activeCell="L13" sqref="L13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70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>
        <f t="shared" ref="J9:J12" si="0">SUM(H9:I9)</f>
        <v>0</v>
      </c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>
        <v>70000</v>
      </c>
      <c r="F10" s="9">
        <v>559000</v>
      </c>
      <c r="G10" s="9">
        <v>84000</v>
      </c>
      <c r="H10" s="9"/>
      <c r="I10" s="9"/>
      <c r="J10" s="16">
        <f t="shared" si="0"/>
        <v>0</v>
      </c>
      <c r="K10" s="21"/>
      <c r="L10" s="12"/>
      <c r="M10" s="1"/>
    </row>
    <row r="11" spans="1:13" ht="23.25" x14ac:dyDescent="0.25">
      <c r="A11" s="8">
        <v>3</v>
      </c>
      <c r="B11" s="25" t="s">
        <v>28</v>
      </c>
      <c r="C11" s="8" t="s">
        <v>25</v>
      </c>
      <c r="D11" s="13" t="s">
        <v>37</v>
      </c>
      <c r="E11" s="9">
        <v>70000</v>
      </c>
      <c r="F11" s="9">
        <v>318000</v>
      </c>
      <c r="G11" s="9">
        <v>98000</v>
      </c>
      <c r="H11" s="9">
        <v>70000</v>
      </c>
      <c r="I11" s="9"/>
      <c r="J11" s="16">
        <f t="shared" si="0"/>
        <v>70000</v>
      </c>
      <c r="K11" s="21" t="s">
        <v>71</v>
      </c>
      <c r="L11" s="19" t="s">
        <v>32</v>
      </c>
      <c r="M11" s="1"/>
    </row>
    <row r="12" spans="1:13" ht="18.75" x14ac:dyDescent="0.25">
      <c r="A12" s="8">
        <v>4</v>
      </c>
      <c r="B12" s="25" t="s">
        <v>38</v>
      </c>
      <c r="C12" s="8" t="s">
        <v>33</v>
      </c>
      <c r="D12" s="20"/>
      <c r="E12" s="9">
        <v>70000</v>
      </c>
      <c r="F12" s="9"/>
      <c r="G12" s="9"/>
      <c r="H12" s="9">
        <v>70000</v>
      </c>
      <c r="I12" s="9"/>
      <c r="J12" s="16">
        <f t="shared" si="0"/>
        <v>70000</v>
      </c>
      <c r="K12" s="21" t="s">
        <v>72</v>
      </c>
      <c r="L12" s="12" t="s">
        <v>31</v>
      </c>
    </row>
    <row r="13" spans="1:13" ht="23.25" x14ac:dyDescent="0.25">
      <c r="A13" s="44" t="s">
        <v>12</v>
      </c>
      <c r="B13" s="45"/>
      <c r="C13" s="45"/>
      <c r="D13" s="46"/>
      <c r="E13" s="10">
        <f>SUM(E8:E12)</f>
        <v>280000</v>
      </c>
      <c r="F13" s="10">
        <f t="shared" ref="F13:J13" si="1">SUM(F8:F12)</f>
        <v>1668000</v>
      </c>
      <c r="G13" s="10">
        <f t="shared" si="1"/>
        <v>273000</v>
      </c>
      <c r="H13" s="15">
        <f t="shared" si="1"/>
        <v>140000</v>
      </c>
      <c r="I13" s="17">
        <f t="shared" si="1"/>
        <v>0</v>
      </c>
      <c r="J13" s="17">
        <f t="shared" si="1"/>
        <v>140000</v>
      </c>
      <c r="K13" s="21" t="s">
        <v>73</v>
      </c>
      <c r="L13" s="19" t="s">
        <v>29</v>
      </c>
    </row>
    <row r="14" spans="1:13" ht="13.5" customHeight="1" x14ac:dyDescent="0.25">
      <c r="A14" s="37" t="s">
        <v>13</v>
      </c>
      <c r="B14" s="37"/>
      <c r="C14" s="37"/>
      <c r="D14" s="37"/>
      <c r="E14" s="37"/>
      <c r="F14" s="37"/>
      <c r="G14" s="37"/>
      <c r="H14" s="37"/>
      <c r="I14" s="37"/>
      <c r="J14" s="16">
        <f>-J13*0.1</f>
        <v>-14000</v>
      </c>
    </row>
    <row r="15" spans="1:13" ht="15.75" customHeight="1" x14ac:dyDescent="0.25">
      <c r="A15" s="38" t="s">
        <v>35</v>
      </c>
      <c r="B15" s="39"/>
      <c r="C15" s="39"/>
      <c r="D15" s="39"/>
      <c r="E15" s="39"/>
      <c r="F15" s="39"/>
      <c r="G15" s="39"/>
      <c r="H15" s="39"/>
      <c r="I15" s="40"/>
      <c r="J15" s="16">
        <v>-70000</v>
      </c>
    </row>
    <row r="16" spans="1:13" ht="18.75" x14ac:dyDescent="0.3">
      <c r="A16" s="41" t="s">
        <v>74</v>
      </c>
      <c r="B16" s="42"/>
      <c r="C16" s="42"/>
      <c r="D16" s="42"/>
      <c r="E16" s="42"/>
      <c r="F16" s="42"/>
      <c r="G16" s="42"/>
      <c r="H16" s="42"/>
      <c r="I16" s="43"/>
      <c r="J16" s="18">
        <f>SUM(J13:J15)</f>
        <v>56000</v>
      </c>
    </row>
    <row r="17" spans="1:12" ht="18.75" x14ac:dyDescent="0.3">
      <c r="A17" s="30" t="s">
        <v>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ht="18.75" x14ac:dyDescent="0.3">
      <c r="A18" s="23" t="s">
        <v>48</v>
      </c>
      <c r="B18" s="23"/>
      <c r="C18" s="23"/>
      <c r="D18" s="23"/>
      <c r="E18" s="23"/>
      <c r="F18" s="23"/>
      <c r="G18" s="23"/>
      <c r="H18" s="24"/>
      <c r="I18" s="23"/>
      <c r="J18" s="24"/>
      <c r="K18" s="23"/>
      <c r="L18" s="24"/>
    </row>
    <row r="19" spans="1:12" x14ac:dyDescent="0.25">
      <c r="E19" s="1"/>
      <c r="F19" s="1"/>
      <c r="G19" s="1"/>
      <c r="H19" s="1"/>
    </row>
    <row r="20" spans="1:12" x14ac:dyDescent="0.25">
      <c r="D20" s="1"/>
      <c r="F20" s="1"/>
      <c r="H20" s="1"/>
    </row>
  </sheetData>
  <mergeCells count="13">
    <mergeCell ref="A4:L4"/>
    <mergeCell ref="E1:L1"/>
    <mergeCell ref="E2:F2"/>
    <mergeCell ref="G2:L2"/>
    <mergeCell ref="C3:D3"/>
    <mergeCell ref="E3:L3"/>
    <mergeCell ref="A17:L17"/>
    <mergeCell ref="A5:L5"/>
    <mergeCell ref="A6:L6"/>
    <mergeCell ref="A13:D13"/>
    <mergeCell ref="A14:I14"/>
    <mergeCell ref="A15:I15"/>
    <mergeCell ref="A16:I16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"/>
  <sheetViews>
    <sheetView zoomScaleNormal="100" workbookViewId="0">
      <selection activeCell="L14" sqref="L14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75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>
        <f t="shared" ref="J9:J12" si="0">SUM(H9:I9)</f>
        <v>0</v>
      </c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>
        <v>70000</v>
      </c>
      <c r="F10" s="9">
        <v>636000</v>
      </c>
      <c r="G10" s="9">
        <v>91000</v>
      </c>
      <c r="H10" s="9"/>
      <c r="I10" s="9"/>
      <c r="J10" s="16">
        <f t="shared" si="0"/>
        <v>0</v>
      </c>
      <c r="K10" s="21"/>
      <c r="L10" s="12"/>
      <c r="M10" s="1"/>
    </row>
    <row r="11" spans="1:13" ht="23.25" x14ac:dyDescent="0.25">
      <c r="A11" s="8">
        <v>3</v>
      </c>
      <c r="B11" s="25" t="s">
        <v>28</v>
      </c>
      <c r="C11" s="8" t="s">
        <v>25</v>
      </c>
      <c r="D11" s="13" t="s">
        <v>37</v>
      </c>
      <c r="E11" s="9">
        <v>70000</v>
      </c>
      <c r="F11" s="9">
        <v>318000</v>
      </c>
      <c r="G11" s="9">
        <v>98000</v>
      </c>
      <c r="H11" s="9">
        <v>70000</v>
      </c>
      <c r="I11" s="9">
        <v>30000</v>
      </c>
      <c r="J11" s="16">
        <f t="shared" si="0"/>
        <v>100000</v>
      </c>
      <c r="K11" s="21" t="s">
        <v>77</v>
      </c>
      <c r="L11" s="19" t="s">
        <v>32</v>
      </c>
      <c r="M11" s="1"/>
    </row>
    <row r="12" spans="1:13" ht="18.75" x14ac:dyDescent="0.25">
      <c r="A12" s="8">
        <v>4</v>
      </c>
      <c r="B12" s="25" t="s">
        <v>38</v>
      </c>
      <c r="C12" s="8" t="s">
        <v>33</v>
      </c>
      <c r="D12" s="20"/>
      <c r="E12" s="9">
        <v>70000</v>
      </c>
      <c r="F12" s="9"/>
      <c r="G12" s="9"/>
      <c r="H12" s="9">
        <v>70000</v>
      </c>
      <c r="I12" s="9"/>
      <c r="J12" s="16">
        <f t="shared" si="0"/>
        <v>70000</v>
      </c>
      <c r="K12" s="21" t="s">
        <v>76</v>
      </c>
      <c r="L12" s="12" t="s">
        <v>31</v>
      </c>
    </row>
    <row r="13" spans="1:13" ht="23.25" x14ac:dyDescent="0.25">
      <c r="A13" s="44" t="s">
        <v>12</v>
      </c>
      <c r="B13" s="45"/>
      <c r="C13" s="45"/>
      <c r="D13" s="46"/>
      <c r="E13" s="10">
        <f>SUM(E8:E12)</f>
        <v>280000</v>
      </c>
      <c r="F13" s="10">
        <f t="shared" ref="F13:G13" si="1">SUM(F8:F12)</f>
        <v>1745000</v>
      </c>
      <c r="G13" s="10">
        <f t="shared" si="1"/>
        <v>280000</v>
      </c>
      <c r="H13" s="15">
        <f>SUM(H11:H12)</f>
        <v>140000</v>
      </c>
      <c r="I13" s="15">
        <f t="shared" ref="I13:J13" si="2">SUM(I11:I12)</f>
        <v>30000</v>
      </c>
      <c r="J13" s="15">
        <f t="shared" si="2"/>
        <v>170000</v>
      </c>
      <c r="K13" s="21" t="s">
        <v>78</v>
      </c>
      <c r="L13" s="19" t="s">
        <v>29</v>
      </c>
    </row>
    <row r="14" spans="1:13" ht="13.5" customHeight="1" x14ac:dyDescent="0.25">
      <c r="A14" s="37" t="s">
        <v>13</v>
      </c>
      <c r="B14" s="37"/>
      <c r="C14" s="37"/>
      <c r="D14" s="37"/>
      <c r="E14" s="37"/>
      <c r="F14" s="37"/>
      <c r="G14" s="37"/>
      <c r="H14" s="37"/>
      <c r="I14" s="37"/>
      <c r="J14" s="16">
        <f>-J13*0.1</f>
        <v>-17000</v>
      </c>
    </row>
    <row r="15" spans="1:13" ht="15.75" customHeight="1" x14ac:dyDescent="0.25">
      <c r="A15" s="38" t="s">
        <v>35</v>
      </c>
      <c r="B15" s="39"/>
      <c r="C15" s="39"/>
      <c r="D15" s="39"/>
      <c r="E15" s="39"/>
      <c r="F15" s="39"/>
      <c r="G15" s="39"/>
      <c r="H15" s="39"/>
      <c r="I15" s="40"/>
      <c r="J15" s="16">
        <v>-70000</v>
      </c>
    </row>
    <row r="16" spans="1:13" ht="18.75" x14ac:dyDescent="0.3">
      <c r="A16" s="41" t="s">
        <v>79</v>
      </c>
      <c r="B16" s="42"/>
      <c r="C16" s="42"/>
      <c r="D16" s="42"/>
      <c r="E16" s="42"/>
      <c r="F16" s="42"/>
      <c r="G16" s="42"/>
      <c r="H16" s="42"/>
      <c r="I16" s="43"/>
      <c r="J16" s="18">
        <f>SUM(J13:J15)</f>
        <v>83000</v>
      </c>
    </row>
    <row r="17" spans="1:12" ht="18.75" x14ac:dyDescent="0.3">
      <c r="A17" s="30" t="s">
        <v>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ht="18.75" x14ac:dyDescent="0.3">
      <c r="A18" s="23" t="s">
        <v>48</v>
      </c>
      <c r="B18" s="23"/>
      <c r="C18" s="23"/>
      <c r="D18" s="23"/>
      <c r="E18" s="23"/>
      <c r="F18" s="23"/>
      <c r="G18" s="23"/>
      <c r="H18" s="24"/>
      <c r="I18" s="23"/>
      <c r="J18" s="24"/>
      <c r="K18" s="23"/>
      <c r="L18" s="24"/>
    </row>
    <row r="19" spans="1:12" x14ac:dyDescent="0.25">
      <c r="E19" s="1"/>
      <c r="F19" s="1"/>
      <c r="G19" s="1"/>
      <c r="H19" s="1"/>
    </row>
    <row r="20" spans="1:12" x14ac:dyDescent="0.25">
      <c r="D20" s="1"/>
      <c r="F20" s="1"/>
      <c r="H20" s="1"/>
    </row>
  </sheetData>
  <mergeCells count="13">
    <mergeCell ref="A4:L4"/>
    <mergeCell ref="E1:L1"/>
    <mergeCell ref="E2:F2"/>
    <mergeCell ref="G2:L2"/>
    <mergeCell ref="C3:D3"/>
    <mergeCell ref="E3:L3"/>
    <mergeCell ref="A17:L17"/>
    <mergeCell ref="A5:L5"/>
    <mergeCell ref="A6:L6"/>
    <mergeCell ref="A13:D13"/>
    <mergeCell ref="A14:I14"/>
    <mergeCell ref="A15:I15"/>
    <mergeCell ref="A16:I16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"/>
  <sheetViews>
    <sheetView zoomScaleNormal="100" workbookViewId="0">
      <selection activeCell="A16" sqref="A16:I16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80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/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/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>
        <v>70000</v>
      </c>
      <c r="F10" s="9">
        <v>720000</v>
      </c>
      <c r="G10" s="9">
        <v>98000</v>
      </c>
      <c r="H10" s="9"/>
      <c r="I10" s="9"/>
      <c r="J10" s="16"/>
      <c r="K10" s="21"/>
      <c r="L10" s="12"/>
      <c r="M10" s="1"/>
    </row>
    <row r="11" spans="1:13" ht="23.25" x14ac:dyDescent="0.25">
      <c r="A11" s="8">
        <v>3</v>
      </c>
      <c r="B11" s="25" t="s">
        <v>28</v>
      </c>
      <c r="C11" s="8" t="s">
        <v>25</v>
      </c>
      <c r="D11" s="13" t="s">
        <v>37</v>
      </c>
      <c r="E11" s="9">
        <v>70000</v>
      </c>
      <c r="F11" s="9">
        <v>288000</v>
      </c>
      <c r="G11" s="9">
        <v>98000</v>
      </c>
      <c r="H11" s="9"/>
      <c r="I11" s="9"/>
      <c r="J11" s="16"/>
      <c r="K11" s="21"/>
      <c r="L11" s="19"/>
      <c r="M11" s="1"/>
    </row>
    <row r="12" spans="1:13" ht="18.75" x14ac:dyDescent="0.25">
      <c r="A12" s="8">
        <v>4</v>
      </c>
      <c r="B12" s="25" t="s">
        <v>38</v>
      </c>
      <c r="C12" s="8" t="s">
        <v>33</v>
      </c>
      <c r="D12" s="20"/>
      <c r="E12" s="9">
        <v>70000</v>
      </c>
      <c r="F12" s="9"/>
      <c r="G12" s="9"/>
      <c r="H12" s="9">
        <v>70000</v>
      </c>
      <c r="I12" s="9"/>
      <c r="J12" s="16">
        <f t="shared" ref="J12" si="0">SUM(H12:I12)</f>
        <v>70000</v>
      </c>
      <c r="K12" s="21" t="s">
        <v>81</v>
      </c>
      <c r="L12" s="12" t="s">
        <v>31</v>
      </c>
    </row>
    <row r="13" spans="1:13" ht="23.25" x14ac:dyDescent="0.25">
      <c r="A13" s="44" t="s">
        <v>12</v>
      </c>
      <c r="B13" s="45"/>
      <c r="C13" s="45"/>
      <c r="D13" s="46"/>
      <c r="E13" s="10">
        <f>SUM(E8:E12)</f>
        <v>280000</v>
      </c>
      <c r="F13" s="10">
        <f t="shared" ref="F13:J13" si="1">SUM(F8:F12)</f>
        <v>1799000</v>
      </c>
      <c r="G13" s="10">
        <f t="shared" si="1"/>
        <v>287000</v>
      </c>
      <c r="H13" s="9">
        <f t="shared" si="1"/>
        <v>70000</v>
      </c>
      <c r="I13" s="16">
        <f t="shared" si="1"/>
        <v>0</v>
      </c>
      <c r="J13" s="16">
        <f t="shared" si="1"/>
        <v>70000</v>
      </c>
      <c r="K13" s="21" t="s">
        <v>85</v>
      </c>
      <c r="L13" s="19" t="s">
        <v>29</v>
      </c>
    </row>
    <row r="14" spans="1:13" ht="13.5" customHeight="1" x14ac:dyDescent="0.25">
      <c r="A14" s="37" t="s">
        <v>13</v>
      </c>
      <c r="B14" s="37"/>
      <c r="C14" s="37"/>
      <c r="D14" s="37"/>
      <c r="E14" s="37"/>
      <c r="F14" s="37"/>
      <c r="G14" s="37"/>
      <c r="H14" s="37"/>
      <c r="I14" s="37"/>
      <c r="J14" s="16">
        <f>-J13*0.1</f>
        <v>-7000</v>
      </c>
    </row>
    <row r="15" spans="1:13" ht="15.75" customHeight="1" x14ac:dyDescent="0.25">
      <c r="A15" s="38" t="s">
        <v>35</v>
      </c>
      <c r="B15" s="39"/>
      <c r="C15" s="39"/>
      <c r="D15" s="39"/>
      <c r="E15" s="39"/>
      <c r="F15" s="39"/>
      <c r="G15" s="39"/>
      <c r="H15" s="39"/>
      <c r="I15" s="40"/>
      <c r="J15" s="16">
        <v>-70000</v>
      </c>
    </row>
    <row r="16" spans="1:13" ht="18.75" x14ac:dyDescent="0.3">
      <c r="A16" s="41" t="s">
        <v>86</v>
      </c>
      <c r="B16" s="42"/>
      <c r="C16" s="42"/>
      <c r="D16" s="42"/>
      <c r="E16" s="42"/>
      <c r="F16" s="42"/>
      <c r="G16" s="42"/>
      <c r="H16" s="42"/>
      <c r="I16" s="43"/>
      <c r="J16" s="18">
        <f>SUM(J13:J15)</f>
        <v>-7000</v>
      </c>
      <c r="L16" s="1"/>
    </row>
    <row r="17" spans="1:12" ht="18.75" x14ac:dyDescent="0.3">
      <c r="A17" s="30" t="s">
        <v>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ht="18.75" x14ac:dyDescent="0.3">
      <c r="A18" s="23" t="s">
        <v>48</v>
      </c>
      <c r="B18" s="23"/>
      <c r="C18" s="23"/>
      <c r="D18" s="23"/>
      <c r="E18" s="23"/>
      <c r="F18" s="23"/>
      <c r="G18" s="23"/>
      <c r="H18" s="24"/>
      <c r="I18" s="23"/>
      <c r="J18" s="24"/>
      <c r="K18" s="23"/>
      <c r="L18" s="24"/>
    </row>
    <row r="19" spans="1:12" x14ac:dyDescent="0.25">
      <c r="E19" s="1"/>
      <c r="F19" s="1"/>
      <c r="G19" s="1"/>
      <c r="H19" s="1"/>
    </row>
    <row r="20" spans="1:12" x14ac:dyDescent="0.25">
      <c r="D20" s="1"/>
      <c r="F20" s="1"/>
      <c r="H20" s="1"/>
    </row>
  </sheetData>
  <mergeCells count="13">
    <mergeCell ref="A4:L4"/>
    <mergeCell ref="E1:L1"/>
    <mergeCell ref="E2:F2"/>
    <mergeCell ref="G2:L2"/>
    <mergeCell ref="C3:D3"/>
    <mergeCell ref="E3:L3"/>
    <mergeCell ref="A17:L17"/>
    <mergeCell ref="A5:L5"/>
    <mergeCell ref="A6:L6"/>
    <mergeCell ref="A13:D13"/>
    <mergeCell ref="A14:I14"/>
    <mergeCell ref="A15:I15"/>
    <mergeCell ref="A16:I16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2"/>
  <sheetViews>
    <sheetView zoomScaleNormal="100" workbookViewId="0">
      <selection activeCell="I21" sqref="I21"/>
    </sheetView>
  </sheetViews>
  <sheetFormatPr baseColWidth="10" defaultRowHeight="15" x14ac:dyDescent="0.25"/>
  <cols>
    <col min="1" max="1" width="3" customWidth="1"/>
    <col min="2" max="2" width="30.85546875" customWidth="1"/>
    <col min="3" max="3" width="6.7109375" customWidth="1"/>
    <col min="4" max="4" width="18.85546875" customWidth="1"/>
    <col min="5" max="5" width="9.42578125" customWidth="1"/>
    <col min="6" max="6" width="11.42578125" customWidth="1"/>
    <col min="7" max="7" width="10.28515625" customWidth="1"/>
    <col min="8" max="8" width="10.140625" customWidth="1"/>
    <col min="9" max="9" width="9.140625" customWidth="1"/>
    <col min="10" max="10" width="13.28515625" customWidth="1"/>
    <col min="11" max="11" width="8" customWidth="1"/>
    <col min="12" max="12" width="12.5703125" customWidth="1"/>
  </cols>
  <sheetData>
    <row r="1" spans="1:13" ht="22.5" customHeight="1" x14ac:dyDescent="0.45">
      <c r="A1" s="11" t="s">
        <v>14</v>
      </c>
      <c r="E1" s="27" t="s">
        <v>19</v>
      </c>
      <c r="F1" s="27"/>
      <c r="G1" s="27"/>
      <c r="H1" s="27"/>
      <c r="I1" s="27"/>
      <c r="J1" s="27"/>
      <c r="K1" s="27"/>
      <c r="L1" s="27"/>
    </row>
    <row r="2" spans="1:13" ht="18.75" x14ac:dyDescent="0.3">
      <c r="A2" s="11" t="s">
        <v>15</v>
      </c>
      <c r="E2" s="28" t="s">
        <v>20</v>
      </c>
      <c r="F2" s="28"/>
      <c r="G2" s="28" t="s">
        <v>21</v>
      </c>
      <c r="H2" s="28"/>
      <c r="I2" s="28"/>
      <c r="J2" s="28"/>
      <c r="K2" s="28"/>
      <c r="L2" s="28"/>
    </row>
    <row r="3" spans="1:13" ht="18.75" x14ac:dyDescent="0.3">
      <c r="A3" s="11" t="s">
        <v>16</v>
      </c>
      <c r="C3" s="29"/>
      <c r="D3" s="29"/>
      <c r="E3" s="30" t="s">
        <v>26</v>
      </c>
      <c r="F3" s="30"/>
      <c r="G3" s="30"/>
      <c r="H3" s="30"/>
      <c r="I3" s="30"/>
      <c r="J3" s="30"/>
      <c r="K3" s="30"/>
      <c r="L3" s="30"/>
    </row>
    <row r="4" spans="1:13" ht="30" customHeight="1" x14ac:dyDescent="0.35">
      <c r="A4" s="26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3" ht="31.5" x14ac:dyDescent="0.5">
      <c r="A5" s="32" t="s">
        <v>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25.5" customHeight="1" x14ac:dyDescent="0.35">
      <c r="A6" s="33" t="s">
        <v>82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15.75" x14ac:dyDescent="0.25">
      <c r="A7" s="2" t="s">
        <v>0</v>
      </c>
      <c r="B7" s="3" t="s">
        <v>1</v>
      </c>
      <c r="C7" s="4" t="s">
        <v>45</v>
      </c>
      <c r="D7" s="3" t="s">
        <v>3</v>
      </c>
      <c r="E7" s="3" t="s">
        <v>4</v>
      </c>
      <c r="F7" s="3" t="s">
        <v>5</v>
      </c>
      <c r="G7" s="4" t="s">
        <v>6</v>
      </c>
      <c r="H7" s="22" t="s">
        <v>46</v>
      </c>
      <c r="I7" s="22" t="s">
        <v>8</v>
      </c>
      <c r="J7" s="22" t="s">
        <v>47</v>
      </c>
      <c r="K7" s="3" t="s">
        <v>10</v>
      </c>
      <c r="L7" s="3" t="s">
        <v>11</v>
      </c>
    </row>
    <row r="8" spans="1:13" ht="23.25" x14ac:dyDescent="0.25">
      <c r="A8" s="8">
        <v>1</v>
      </c>
      <c r="B8" s="25"/>
      <c r="C8" s="8" t="s">
        <v>23</v>
      </c>
      <c r="D8" s="20" t="s">
        <v>39</v>
      </c>
      <c r="E8" s="9">
        <v>70000</v>
      </c>
      <c r="F8" s="9"/>
      <c r="G8" s="9"/>
      <c r="H8" s="9"/>
      <c r="I8" s="9"/>
      <c r="J8" s="16">
        <f>SUM(H8:I8)</f>
        <v>0</v>
      </c>
      <c r="K8" s="21"/>
      <c r="L8" s="19"/>
      <c r="M8" s="1"/>
    </row>
    <row r="9" spans="1:13" ht="23.25" x14ac:dyDescent="0.25">
      <c r="A9" s="8">
        <v>1</v>
      </c>
      <c r="B9" s="25" t="s">
        <v>27</v>
      </c>
      <c r="C9" s="8" t="s">
        <v>23</v>
      </c>
      <c r="D9" s="20" t="s">
        <v>39</v>
      </c>
      <c r="E9" s="9"/>
      <c r="F9" s="9">
        <v>791000</v>
      </c>
      <c r="G9" s="9">
        <v>91000</v>
      </c>
      <c r="H9" s="9"/>
      <c r="I9" s="9"/>
      <c r="J9" s="16">
        <f t="shared" ref="J9:J13" si="0">SUM(H9:I9)</f>
        <v>0</v>
      </c>
      <c r="K9" s="21"/>
      <c r="L9" s="19"/>
      <c r="M9" s="1"/>
    </row>
    <row r="10" spans="1:13" ht="18.75" x14ac:dyDescent="0.25">
      <c r="A10" s="8">
        <v>2</v>
      </c>
      <c r="B10" s="7" t="s">
        <v>30</v>
      </c>
      <c r="C10" s="8" t="s">
        <v>24</v>
      </c>
      <c r="D10" s="20" t="s">
        <v>36</v>
      </c>
      <c r="E10" s="9">
        <v>70000</v>
      </c>
      <c r="F10" s="9">
        <v>797000</v>
      </c>
      <c r="G10" s="9">
        <v>105000</v>
      </c>
      <c r="H10" s="9"/>
      <c r="I10" s="9"/>
      <c r="J10" s="16">
        <f t="shared" si="0"/>
        <v>0</v>
      </c>
      <c r="K10" s="21"/>
      <c r="L10" s="12"/>
      <c r="M10" s="1"/>
    </row>
    <row r="11" spans="1:13" ht="18.75" x14ac:dyDescent="0.25">
      <c r="A11" s="8"/>
      <c r="B11" s="7"/>
      <c r="C11" s="8"/>
      <c r="D11" s="20"/>
      <c r="E11" s="9"/>
      <c r="F11" s="9"/>
      <c r="G11" s="9"/>
      <c r="H11" s="9"/>
      <c r="I11" s="9"/>
      <c r="J11" s="16">
        <f t="shared" si="0"/>
        <v>0</v>
      </c>
      <c r="K11" s="21"/>
      <c r="L11" s="12"/>
      <c r="M11" s="1"/>
    </row>
    <row r="12" spans="1:13" ht="23.25" x14ac:dyDescent="0.25">
      <c r="A12" s="8">
        <v>3</v>
      </c>
      <c r="B12" s="25" t="s">
        <v>28</v>
      </c>
      <c r="C12" s="8" t="s">
        <v>25</v>
      </c>
      <c r="D12" s="13" t="s">
        <v>37</v>
      </c>
      <c r="E12" s="9">
        <v>70000</v>
      </c>
      <c r="F12" s="9">
        <v>365000</v>
      </c>
      <c r="G12" s="9">
        <v>105000</v>
      </c>
      <c r="H12" s="9">
        <v>70000</v>
      </c>
      <c r="I12" s="9">
        <v>70000</v>
      </c>
      <c r="J12" s="16">
        <f t="shared" si="0"/>
        <v>140000</v>
      </c>
      <c r="K12" s="21" t="s">
        <v>84</v>
      </c>
      <c r="L12" s="19" t="s">
        <v>32</v>
      </c>
      <c r="M12" s="1"/>
    </row>
    <row r="13" spans="1:13" ht="18.75" x14ac:dyDescent="0.25">
      <c r="A13" s="8">
        <v>4</v>
      </c>
      <c r="B13" s="25" t="s">
        <v>38</v>
      </c>
      <c r="C13" s="8" t="s">
        <v>33</v>
      </c>
      <c r="D13" s="20"/>
      <c r="E13" s="9">
        <v>70000</v>
      </c>
      <c r="F13" s="9"/>
      <c r="G13" s="9"/>
      <c r="H13" s="9">
        <v>70000</v>
      </c>
      <c r="I13" s="9"/>
      <c r="J13" s="16">
        <f t="shared" si="0"/>
        <v>70000</v>
      </c>
      <c r="K13" s="21" t="s">
        <v>83</v>
      </c>
      <c r="L13" s="12" t="s">
        <v>31</v>
      </c>
    </row>
    <row r="14" spans="1:13" ht="23.25" x14ac:dyDescent="0.25">
      <c r="A14" s="44" t="s">
        <v>12</v>
      </c>
      <c r="B14" s="45"/>
      <c r="C14" s="45"/>
      <c r="D14" s="46"/>
      <c r="E14" s="10">
        <f>SUM(E8:E13)</f>
        <v>280000</v>
      </c>
      <c r="F14" s="10">
        <f t="shared" ref="F14:J14" si="1">SUM(F8:F13)</f>
        <v>1953000</v>
      </c>
      <c r="G14" s="10">
        <f t="shared" si="1"/>
        <v>301000</v>
      </c>
      <c r="H14" s="10">
        <f t="shared" si="1"/>
        <v>140000</v>
      </c>
      <c r="I14" s="10">
        <f t="shared" si="1"/>
        <v>70000</v>
      </c>
      <c r="J14" s="16">
        <f t="shared" si="1"/>
        <v>210000</v>
      </c>
      <c r="K14" s="21" t="s">
        <v>87</v>
      </c>
      <c r="L14" s="19" t="s">
        <v>29</v>
      </c>
    </row>
    <row r="15" spans="1:13" ht="13.5" customHeight="1" x14ac:dyDescent="0.25">
      <c r="A15" s="37" t="s">
        <v>13</v>
      </c>
      <c r="B15" s="37"/>
      <c r="C15" s="37"/>
      <c r="D15" s="37"/>
      <c r="E15" s="37"/>
      <c r="F15" s="37"/>
      <c r="G15" s="37"/>
      <c r="H15" s="37"/>
      <c r="I15" s="37"/>
      <c r="J15" s="16">
        <f>-J14*0.1</f>
        <v>-21000</v>
      </c>
    </row>
    <row r="16" spans="1:13" ht="15.75" customHeight="1" x14ac:dyDescent="0.25">
      <c r="A16" s="38" t="s">
        <v>35</v>
      </c>
      <c r="B16" s="39"/>
      <c r="C16" s="39"/>
      <c r="D16" s="39"/>
      <c r="E16" s="39"/>
      <c r="F16" s="39"/>
      <c r="G16" s="39"/>
      <c r="H16" s="39"/>
      <c r="I16" s="40"/>
      <c r="J16" s="16">
        <v>-70000</v>
      </c>
    </row>
    <row r="17" spans="1:12" ht="15.75" customHeight="1" x14ac:dyDescent="0.25">
      <c r="A17" s="37" t="s">
        <v>88</v>
      </c>
      <c r="B17" s="37"/>
      <c r="C17" s="37"/>
      <c r="D17" s="37"/>
      <c r="E17" s="37"/>
      <c r="F17" s="37"/>
      <c r="G17" s="37"/>
      <c r="H17" s="37"/>
      <c r="I17" s="37"/>
      <c r="J17" s="16">
        <v>-7000</v>
      </c>
    </row>
    <row r="18" spans="1:12" ht="18.75" x14ac:dyDescent="0.3">
      <c r="A18" s="41" t="s">
        <v>86</v>
      </c>
      <c r="B18" s="42"/>
      <c r="C18" s="42"/>
      <c r="D18" s="42"/>
      <c r="E18" s="42"/>
      <c r="F18" s="42"/>
      <c r="G18" s="42"/>
      <c r="H18" s="42"/>
      <c r="I18" s="43"/>
      <c r="J18" s="18">
        <f>SUM(J14:J17)</f>
        <v>112000</v>
      </c>
      <c r="L18" s="1"/>
    </row>
    <row r="19" spans="1:12" ht="18.75" x14ac:dyDescent="0.3">
      <c r="A19" s="30" t="s">
        <v>34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 ht="18.75" x14ac:dyDescent="0.3">
      <c r="A20" s="23" t="s">
        <v>48</v>
      </c>
      <c r="B20" s="23"/>
      <c r="C20" s="23"/>
      <c r="D20" s="23"/>
      <c r="E20" s="23"/>
      <c r="F20" s="23"/>
      <c r="G20" s="23"/>
      <c r="H20" s="24"/>
      <c r="I20" s="23"/>
      <c r="J20" s="24"/>
      <c r="K20" s="23"/>
      <c r="L20" s="24"/>
    </row>
    <row r="21" spans="1:12" x14ac:dyDescent="0.25">
      <c r="E21" s="1"/>
      <c r="F21" s="1"/>
      <c r="G21" s="1"/>
      <c r="H21" s="1"/>
    </row>
    <row r="22" spans="1:12" x14ac:dyDescent="0.25">
      <c r="D22" s="1"/>
      <c r="F22" s="1"/>
      <c r="H22" s="1"/>
    </row>
  </sheetData>
  <mergeCells count="14">
    <mergeCell ref="A4:L4"/>
    <mergeCell ref="E1:L1"/>
    <mergeCell ref="E2:F2"/>
    <mergeCell ref="G2:L2"/>
    <mergeCell ref="C3:D3"/>
    <mergeCell ref="E3:L3"/>
    <mergeCell ref="A19:L19"/>
    <mergeCell ref="A17:I17"/>
    <mergeCell ref="A5:L5"/>
    <mergeCell ref="A6:L6"/>
    <mergeCell ref="A14:D14"/>
    <mergeCell ref="A15:I15"/>
    <mergeCell ref="A16:I16"/>
    <mergeCell ref="A18:I18"/>
  </mergeCells>
  <printOptions horizontalCentered="1"/>
  <pageMargins left="0" right="0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 </vt:lpstr>
      <vt:lpstr>OCTOBRE 2022</vt:lpstr>
      <vt:lpstr>NOVEMBRE 2022</vt:lpstr>
      <vt:lpstr>DECEMBRE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GERANT</cp:lastModifiedBy>
  <cp:lastPrinted>2022-11-24T10:34:08Z</cp:lastPrinted>
  <dcterms:created xsi:type="dcterms:W3CDTF">2018-08-04T10:52:24Z</dcterms:created>
  <dcterms:modified xsi:type="dcterms:W3CDTF">2022-11-24T10:38:26Z</dcterms:modified>
</cp:coreProperties>
</file>