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TOURE MOUSSA\FICHES D'ENCAISSEMENT\BONIKRO EN BAS\"/>
    </mc:Choice>
  </mc:AlternateContent>
  <xr:revisionPtr revIDLastSave="0" documentId="13_ncr:1_{CB22C1A6-69C3-467E-94C0-EEE57AD84B90}" xr6:coauthVersionLast="47" xr6:coauthVersionMax="47" xr10:uidLastSave="{00000000-0000-0000-0000-000000000000}"/>
  <bookViews>
    <workbookView xWindow="-120" yWindow="-120" windowWidth="29040" windowHeight="15990" firstSheet="6" activeTab="13" xr2:uid="{00000000-000D-0000-FFFF-FFFF00000000}"/>
  </bookViews>
  <sheets>
    <sheet name="DECEMBRE 2021" sheetId="87" r:id="rId1"/>
    <sheet name="JANVIER 2022" sheetId="88" r:id="rId2"/>
    <sheet name="FEVRIER 2022 " sheetId="89" r:id="rId3"/>
    <sheet name="MARS 2022" sheetId="90" r:id="rId4"/>
    <sheet name="AVRIL 2022" sheetId="91" r:id="rId5"/>
    <sheet name="MAI 2022" sheetId="92" r:id="rId6"/>
    <sheet name="JUIN 2022" sheetId="93" r:id="rId7"/>
    <sheet name="JUILLET 2022" sheetId="94" r:id="rId8"/>
    <sheet name="AOUT  2022" sheetId="95" r:id="rId9"/>
    <sheet name="AOUT  2022 (2)" sheetId="97" r:id="rId10"/>
    <sheet name="SEPTEMBRE 2022" sheetId="96" r:id="rId11"/>
    <sheet name="OCTOBRE 2022" sheetId="99" r:id="rId12"/>
    <sheet name="NOVEMBRE 2022" sheetId="100" r:id="rId13"/>
    <sheet name="DECEMBRE 2022" sheetId="102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02" l="1"/>
  <c r="F21" i="102"/>
  <c r="E21" i="102"/>
  <c r="J23" i="100"/>
  <c r="J22" i="100"/>
  <c r="H21" i="100"/>
  <c r="I21" i="100"/>
  <c r="J14" i="100"/>
  <c r="J15" i="100"/>
  <c r="J16" i="100"/>
  <c r="J17" i="100"/>
  <c r="J18" i="100"/>
  <c r="J19" i="100"/>
  <c r="J20" i="100"/>
  <c r="J13" i="100"/>
  <c r="G21" i="100"/>
  <c r="F21" i="100"/>
  <c r="E21" i="100"/>
  <c r="J22" i="99"/>
  <c r="H21" i="99"/>
  <c r="J21" i="99" s="1"/>
  <c r="J23" i="99" s="1"/>
  <c r="J14" i="99"/>
  <c r="J15" i="99"/>
  <c r="J16" i="99"/>
  <c r="J17" i="99"/>
  <c r="J18" i="99"/>
  <c r="J19" i="99"/>
  <c r="J20" i="99"/>
  <c r="J13" i="99"/>
  <c r="J21" i="100" l="1"/>
  <c r="G21" i="99"/>
  <c r="F21" i="99"/>
  <c r="E21" i="99"/>
  <c r="I21" i="96"/>
  <c r="I21" i="97"/>
  <c r="H21" i="97"/>
  <c r="G21" i="97"/>
  <c r="F21" i="97"/>
  <c r="E21" i="97"/>
  <c r="J20" i="97"/>
  <c r="J19" i="97"/>
  <c r="J18" i="97"/>
  <c r="J17" i="97"/>
  <c r="J16" i="97"/>
  <c r="J15" i="97"/>
  <c r="J14" i="97"/>
  <c r="J13" i="97"/>
  <c r="J21" i="97" l="1"/>
  <c r="J22" i="97" s="1"/>
  <c r="J23" i="97" s="1"/>
  <c r="H21" i="96"/>
  <c r="J14" i="96"/>
  <c r="J15" i="96"/>
  <c r="J16" i="96"/>
  <c r="J17" i="96"/>
  <c r="J18" i="96"/>
  <c r="J19" i="96"/>
  <c r="J20" i="96"/>
  <c r="J13" i="96"/>
  <c r="J21" i="96" s="1"/>
  <c r="G21" i="96" l="1"/>
  <c r="F21" i="96"/>
  <c r="E21" i="96"/>
  <c r="J22" i="96" l="1"/>
  <c r="J23" i="96" s="1"/>
  <c r="H21" i="95"/>
  <c r="I21" i="95"/>
  <c r="J14" i="95"/>
  <c r="J15" i="95"/>
  <c r="J16" i="95"/>
  <c r="J17" i="95"/>
  <c r="J18" i="95"/>
  <c r="J19" i="95"/>
  <c r="J20" i="95"/>
  <c r="J13" i="95"/>
  <c r="J21" i="95" l="1"/>
  <c r="J22" i="95" s="1"/>
  <c r="J23" i="95" s="1"/>
  <c r="G21" i="95"/>
  <c r="F21" i="95"/>
  <c r="E21" i="95"/>
  <c r="J17" i="94" l="1"/>
  <c r="J18" i="94"/>
  <c r="J19" i="94"/>
  <c r="J20" i="94"/>
  <c r="J13" i="94"/>
  <c r="J14" i="94"/>
  <c r="J15" i="94"/>
  <c r="J21" i="94" l="1"/>
  <c r="I21" i="94"/>
  <c r="H21" i="94"/>
  <c r="G21" i="94"/>
  <c r="F21" i="94"/>
  <c r="E21" i="94"/>
  <c r="J16" i="94"/>
  <c r="J22" i="94" l="1"/>
  <c r="J23" i="94" s="1"/>
  <c r="J14" i="93"/>
  <c r="J15" i="93"/>
  <c r="J16" i="93"/>
  <c r="J17" i="93"/>
  <c r="J18" i="93"/>
  <c r="J19" i="93"/>
  <c r="J20" i="93"/>
  <c r="J13" i="93"/>
  <c r="I21" i="93"/>
  <c r="J21" i="93" l="1"/>
  <c r="J22" i="93" s="1"/>
  <c r="H21" i="93"/>
  <c r="G21" i="93"/>
  <c r="F21" i="93"/>
  <c r="E21" i="93"/>
  <c r="J23" i="93" l="1"/>
  <c r="H21" i="92"/>
  <c r="I21" i="92" l="1"/>
  <c r="J14" i="92"/>
  <c r="J15" i="92"/>
  <c r="J16" i="92"/>
  <c r="J17" i="92"/>
  <c r="J18" i="92"/>
  <c r="J19" i="92"/>
  <c r="J20" i="92"/>
  <c r="J13" i="92"/>
  <c r="J21" i="92" l="1"/>
  <c r="J22" i="92" s="1"/>
  <c r="J23" i="92" s="1"/>
  <c r="G21" i="92"/>
  <c r="F21" i="92"/>
  <c r="E21" i="92"/>
  <c r="H21" i="91"/>
  <c r="I21" i="91" l="1"/>
  <c r="J14" i="91"/>
  <c r="J15" i="91"/>
  <c r="J16" i="91"/>
  <c r="J17" i="91"/>
  <c r="J18" i="91"/>
  <c r="J19" i="91"/>
  <c r="J20" i="91"/>
  <c r="J13" i="91"/>
  <c r="J21" i="91" s="1"/>
  <c r="J22" i="91" l="1"/>
  <c r="J23" i="91" l="1"/>
  <c r="J30" i="91"/>
  <c r="J28" i="91"/>
  <c r="G21" i="91"/>
  <c r="F21" i="91"/>
  <c r="E21" i="91"/>
  <c r="H21" i="90"/>
  <c r="J17" i="90"/>
  <c r="J18" i="90"/>
  <c r="J19" i="90"/>
  <c r="J20" i="90"/>
  <c r="J14" i="90" l="1"/>
  <c r="J15" i="90"/>
  <c r="J16" i="90"/>
  <c r="J13" i="90"/>
  <c r="I21" i="90" l="1"/>
  <c r="J30" i="90"/>
  <c r="J28" i="90"/>
  <c r="G21" i="90"/>
  <c r="F21" i="90"/>
  <c r="E21" i="90"/>
  <c r="J21" i="90" l="1"/>
  <c r="J22" i="90" s="1"/>
  <c r="I21" i="89"/>
  <c r="H21" i="89"/>
  <c r="J13" i="89"/>
  <c r="J14" i="89"/>
  <c r="J15" i="89"/>
  <c r="J16" i="89"/>
  <c r="J17" i="89"/>
  <c r="J18" i="89"/>
  <c r="J19" i="89"/>
  <c r="J20" i="89"/>
  <c r="J23" i="90" l="1"/>
  <c r="J21" i="89"/>
  <c r="J22" i="89" s="1"/>
  <c r="J23" i="89" s="1"/>
  <c r="J30" i="89"/>
  <c r="J28" i="89"/>
  <c r="G21" i="89"/>
  <c r="F21" i="89"/>
  <c r="E21" i="89"/>
  <c r="G21" i="88"/>
  <c r="H21" i="88" l="1"/>
  <c r="I21" i="88"/>
  <c r="J17" i="88"/>
  <c r="J18" i="88"/>
  <c r="J19" i="88"/>
  <c r="J20" i="88"/>
  <c r="J13" i="88"/>
  <c r="J15" i="88"/>
  <c r="J21" i="88" l="1"/>
  <c r="J22" i="88" s="1"/>
  <c r="J23" i="88" s="1"/>
  <c r="J30" i="88"/>
  <c r="J28" i="88"/>
  <c r="F21" i="88"/>
  <c r="E21" i="88"/>
  <c r="J16" i="88"/>
  <c r="I21" i="87" l="1"/>
  <c r="H21" i="87"/>
  <c r="G21" i="87"/>
  <c r="F21" i="87"/>
  <c r="E21" i="87"/>
  <c r="J20" i="87"/>
  <c r="J19" i="87"/>
  <c r="J18" i="87"/>
  <c r="J17" i="87"/>
  <c r="J16" i="87"/>
  <c r="J15" i="87"/>
  <c r="J14" i="87"/>
  <c r="J13" i="87"/>
  <c r="J21" i="87" l="1"/>
  <c r="J22" i="87" s="1"/>
  <c r="J23" i="87" s="1"/>
</calcChain>
</file>

<file path=xl/sharedStrings.xml><?xml version="1.0" encoding="utf-8"?>
<sst xmlns="http://schemas.openxmlformats.org/spreadsheetml/2006/main" count="1036" uniqueCount="181">
  <si>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</si>
  <si>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</si>
  <si>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</si>
  <si>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</si>
  <si>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</si>
  <si>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</si>
  <si>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</si>
  <si>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</si>
  <si>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</si>
  <si>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</si>
  <si>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</si>
  <si>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</si>
  <si>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</si>
  <si>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</si>
  <si>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</si>
  <si>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</si>
  <si>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</si>
  <si>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>01 BP 4859 ABIDJAN 01</t>
  </si>
  <si>
    <t>07 67 16 27</t>
  </si>
  <si>
    <t>01 05 01 76</t>
  </si>
  <si>
    <t>B2</t>
  </si>
  <si>
    <t>B3</t>
  </si>
  <si>
    <t>B6</t>
  </si>
  <si>
    <t>B8</t>
  </si>
  <si>
    <t>COMMISSION CCGIM</t>
  </si>
  <si>
    <t>PENALITES</t>
  </si>
  <si>
    <t>CCGIM</t>
  </si>
  <si>
    <t>TION MEAGUI YANNICK</t>
  </si>
  <si>
    <t>CENTRE D'IMPOSITION: YOP I</t>
  </si>
  <si>
    <t>COULIBALY MAMADOU</t>
  </si>
  <si>
    <t>TOKPO KOUADIO JUVENAL</t>
  </si>
  <si>
    <t>MTN</t>
  </si>
  <si>
    <t>B5</t>
  </si>
  <si>
    <t>B4</t>
  </si>
  <si>
    <t>YAPI ADOU ERIC ANICET</t>
  </si>
  <si>
    <t>B1</t>
  </si>
  <si>
    <t>TRAORE AMINATA</t>
  </si>
  <si>
    <t>ORANGE</t>
  </si>
  <si>
    <t>EN BAS 2</t>
  </si>
  <si>
    <t>B7</t>
  </si>
  <si>
    <t>0749394517</t>
  </si>
  <si>
    <t>0564599300-0544055385</t>
  </si>
  <si>
    <t>0103590937-0707879727</t>
  </si>
  <si>
    <t>0546678320-0749689414</t>
  </si>
  <si>
    <t>0545339876-0779285608</t>
  </si>
  <si>
    <t>IRIE BI TRAYE MATHURIN</t>
  </si>
  <si>
    <t>0505201596 -0708795904</t>
  </si>
  <si>
    <t>A PAYE LE 25/02/21 A PAYE  2 MOIS DE CAUTION + 2 MOIS D'AVANCES + 1 MOIS COMMISSION CCGIM (125 000 F )- CAUTION GEREE PAR LE CCGIM</t>
  </si>
  <si>
    <t xml:space="preserve">LIHOUHINTO VIRGILE CHARLES </t>
  </si>
  <si>
    <t>0787773467-0150666570</t>
  </si>
  <si>
    <t>LIHOUHINTO VIRGILE CHARLES</t>
  </si>
  <si>
    <t>A PAYE LE 17/03/21 A PAYE  2 MOIS DE CAUTION + 2 MOIS D'AVANCES + 1 MOIS COMMISSION CCGIM (125 000 F )- CAUTION GEREE PAR LE CCGIM</t>
  </si>
  <si>
    <t xml:space="preserve">   LOT N° ……446……….. - ILOT ………….</t>
  </si>
  <si>
    <t>ILOT…..53</t>
  </si>
  <si>
    <t>KOUADIO RICHARD</t>
  </si>
  <si>
    <t>PATRON DE M KOUADIO RICHARD LOCATAIRE B7 AU 0564787276</t>
  </si>
  <si>
    <t>0564787276-0787773467</t>
  </si>
  <si>
    <t>CISSE BALA</t>
  </si>
  <si>
    <t>0575587664</t>
  </si>
  <si>
    <t>ENTRE EN NOVEMBRE 2020 SANS CAUTION NI AVANCE</t>
  </si>
  <si>
    <t>WAVE</t>
  </si>
  <si>
    <t>CAUTION</t>
  </si>
  <si>
    <t>01/11/21</t>
  </si>
  <si>
    <t>FICHE D'ENCAISSEMENT : MOIS DE DECEMBRE 2021</t>
  </si>
  <si>
    <t>19/11/21 WAVE</t>
  </si>
  <si>
    <t>19/11/21 ESP</t>
  </si>
  <si>
    <t>15/11/21 WAVE</t>
  </si>
  <si>
    <t>12/12/21</t>
  </si>
  <si>
    <t>07/12/21 OM</t>
  </si>
  <si>
    <t>10/12/21 OM</t>
  </si>
  <si>
    <t>11/12/21</t>
  </si>
  <si>
    <t>14/12/21</t>
  </si>
  <si>
    <t>TOTAL A VERSER 14/12/2021</t>
  </si>
  <si>
    <t>FICHE D'ENCAISSEMENT : MOIS DE JANVIER 2022</t>
  </si>
  <si>
    <t>DAMAN SALIFOU</t>
  </si>
  <si>
    <t>0505473260-0103587550</t>
  </si>
  <si>
    <t>12/12/21 ESP</t>
  </si>
  <si>
    <t>NOUVEAU LOCATAIRE BOUKARY</t>
  </si>
  <si>
    <t>AVCE 12/21+01/22</t>
  </si>
  <si>
    <t>NOUVEAU LOCATAIRE A PAYE 75 000 F AVEC BOUKARY QUI A TRANSFERE LES 75 000  PAR OM SUR LE 0707856528 FIN NOVEMBRE 2021</t>
  </si>
  <si>
    <t>EN ATTENTE DES PAPIERS DU NOUVEAU LOCATAIRE POUR FAIRE LE CONTRAT BAIL</t>
  </si>
  <si>
    <t>10/01/22</t>
  </si>
  <si>
    <t>AVCE  01+02/22</t>
  </si>
  <si>
    <t>14/01/22</t>
  </si>
  <si>
    <t>FICHE D'ENCAISSEMENT : MOIS DE FEVRIER 2022</t>
  </si>
  <si>
    <t xml:space="preserve">12/12/21 </t>
  </si>
  <si>
    <t>TOTAL A VERSER …../02/2022</t>
  </si>
  <si>
    <t>20/01/22 WAVE</t>
  </si>
  <si>
    <t>07/02/22</t>
  </si>
  <si>
    <t>14/01/22 WAVE</t>
  </si>
  <si>
    <t>10/02/22</t>
  </si>
  <si>
    <t>11/02 WAVE</t>
  </si>
  <si>
    <t>12/02/22</t>
  </si>
  <si>
    <t>TOTAL A VERSER 14/01/2022</t>
  </si>
  <si>
    <t>FICHE D'ENCAISSEMENT : MOIS DE MARS 2022</t>
  </si>
  <si>
    <t>14/02/22</t>
  </si>
  <si>
    <t>DJE BI IRIE ANGE</t>
  </si>
  <si>
    <t>0554274894</t>
  </si>
  <si>
    <t>16/02 ESPECES</t>
  </si>
  <si>
    <t xml:space="preserve"> A PAYE 125 000 F AVEC BOUKARY QUI A TRANSFERE LES 125 000  PAR OM SUR LE 0707856528 FIN NOVEMBRE 2021</t>
  </si>
  <si>
    <t>TRAVAUX DE CURAGE DES REGARDSPAR M IRIE AU 0152754284 LE 19/02/2022 : 1 PAQUET DECIMEN + 1 BROUETTE E SABLE + MAIN D'ŒUVRE (15 000 F CFA)</t>
  </si>
  <si>
    <t>04/03/22</t>
  </si>
  <si>
    <t>11/03/22</t>
  </si>
  <si>
    <t>MOOV</t>
  </si>
  <si>
    <t>05/03 OM</t>
  </si>
  <si>
    <t>08/03/22</t>
  </si>
  <si>
    <t>15/03/22</t>
  </si>
  <si>
    <t>TOTAL A VERSER 15/03/2022</t>
  </si>
  <si>
    <t>FICHE D'ENCAISSEMENT : MOIS D'AVRIL 2022</t>
  </si>
  <si>
    <t>09/04/22</t>
  </si>
  <si>
    <t>07/04/22</t>
  </si>
  <si>
    <t>10/04/22</t>
  </si>
  <si>
    <t>11/04/22</t>
  </si>
  <si>
    <t xml:space="preserve"> VERSER ……../04/2022</t>
  </si>
  <si>
    <t>14/04/22</t>
  </si>
  <si>
    <t>FICHE D'ENCAISSEMENT : MOIS DE MAI 2022</t>
  </si>
  <si>
    <t>A LIBERE LE STUDIO FIN AVRIL 2022 REMBOURSEMENT DU RELIQUAT DE LA CAUTION 25 000 F (PEINTURE + PENALITES)</t>
  </si>
  <si>
    <t>DEPOT DE 25 000 F SUR SON COMPTE MOMO LE 14/04/2022 LA SOMME DE  0505427472</t>
  </si>
  <si>
    <t>NOUVEAU LOCATAIRE</t>
  </si>
  <si>
    <t>26/04/22</t>
  </si>
  <si>
    <t>A PAYE 80 000 F PAR ORANGE DONT 2 MOIS DE CAUTIO + 1 MOIS D'AVANCE + 1 MOIS CCGIM RESTE A PAYER 20 000 F LE 26/04/2022</t>
  </si>
  <si>
    <t>09/05/22</t>
  </si>
  <si>
    <t>13/05/22</t>
  </si>
  <si>
    <t>11/05/22</t>
  </si>
  <si>
    <t>12/05/22</t>
  </si>
  <si>
    <t>15/05/22</t>
  </si>
  <si>
    <t xml:space="preserve"> VERSER 15/05/2022</t>
  </si>
  <si>
    <t>FICHE D'ENCAISSEMENT : MOIS DE JUIN 2022</t>
  </si>
  <si>
    <t xml:space="preserve"> VERSER ……./06/2022</t>
  </si>
  <si>
    <t>08/06/22</t>
  </si>
  <si>
    <t>10/06/22</t>
  </si>
  <si>
    <t>11/6/22</t>
  </si>
  <si>
    <t>13/06/22</t>
  </si>
  <si>
    <t>15/06/22</t>
  </si>
  <si>
    <t>14/06/22</t>
  </si>
  <si>
    <t>FICHE D'ENCAISSEMENT : MOIS DE JUILLET 2022</t>
  </si>
  <si>
    <t>16/06 OM</t>
  </si>
  <si>
    <t xml:space="preserve"> VERSER ……./07/2022</t>
  </si>
  <si>
    <t>ESP 04/07</t>
  </si>
  <si>
    <t>11/07/22</t>
  </si>
  <si>
    <t>13/07/22</t>
  </si>
  <si>
    <t>15/07/22</t>
  </si>
  <si>
    <t>FICHE D'ENCAISSEMENT : MOIS DE AOUT 2022</t>
  </si>
  <si>
    <t>17/07/OM</t>
  </si>
  <si>
    <t>15/07/OM</t>
  </si>
  <si>
    <t>16/07/OM</t>
  </si>
  <si>
    <t>11/08/22</t>
  </si>
  <si>
    <t>15/08/22</t>
  </si>
  <si>
    <t>15/08 MTN</t>
  </si>
  <si>
    <t>17/08/22</t>
  </si>
  <si>
    <t>KONATE ISSOUFOU</t>
  </si>
  <si>
    <t>0504227493</t>
  </si>
  <si>
    <t>05 04 22 74 93</t>
  </si>
  <si>
    <t xml:space="preserve"> VERSE LE 17/08/2022</t>
  </si>
  <si>
    <t>FICHE D'ENCAISSEMENT : MOIS DE SEPTEMBRE 2022</t>
  </si>
  <si>
    <t>17/08/MTN</t>
  </si>
  <si>
    <t>22/08/MTN</t>
  </si>
  <si>
    <t>06/09/22</t>
  </si>
  <si>
    <t>09/09MTN</t>
  </si>
  <si>
    <t>CORRIGE</t>
  </si>
  <si>
    <t>12/09/22</t>
  </si>
  <si>
    <t>14/09/22</t>
  </si>
  <si>
    <t xml:space="preserve"> VERSE LE 14/09/2022</t>
  </si>
  <si>
    <t>FICHE D'ENCAISSEMENT : MOIS D'OCTOBRE 2022</t>
  </si>
  <si>
    <t>01/10/22</t>
  </si>
  <si>
    <t>16/09/OM</t>
  </si>
  <si>
    <t>10/10/22</t>
  </si>
  <si>
    <t xml:space="preserve"> VERSE LE 13/10/2022</t>
  </si>
  <si>
    <t>13/10/22</t>
  </si>
  <si>
    <t>FICHE D'ENCAISSEMENT : MOIS DE NOVEMBRE 2022</t>
  </si>
  <si>
    <t>05/11/22</t>
  </si>
  <si>
    <t>02/11/22</t>
  </si>
  <si>
    <t>15/11/22</t>
  </si>
  <si>
    <t>10/11/22</t>
  </si>
  <si>
    <t>14/11/22</t>
  </si>
  <si>
    <t>17/10 OM</t>
  </si>
  <si>
    <t xml:space="preserve"> VERSE LE 16/11/2022</t>
  </si>
  <si>
    <t>16/11/22</t>
  </si>
  <si>
    <t>FICHE D'ENCAISSEMENT : MOIS DE DECEMBRE 2022</t>
  </si>
  <si>
    <t xml:space="preserve"> VERSE LE…..../12/2022</t>
  </si>
  <si>
    <t>23/11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</si>
</sst>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49" fontId="5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view="pageLayout" topLeftCell="A4" zoomScale="77" zoomScalePageLayoutView="77" workbookViewId="0">
      <selection activeCell="I21" sqref="I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63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3000</v>
      </c>
      <c r="G13" s="3">
        <v>3000</v>
      </c>
      <c r="H13" s="23"/>
      <c r="I13" s="3"/>
      <c r="J13" s="23">
        <f>H13+I13</f>
        <v>0</v>
      </c>
      <c r="K13" s="1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362500</v>
      </c>
      <c r="G14" s="13">
        <v>62500</v>
      </c>
      <c r="H14" s="23">
        <v>25000</v>
      </c>
      <c r="I14" s="3">
        <v>35000</v>
      </c>
      <c r="J14" s="23">
        <f t="shared" ref="J14:J20" si="0">H14+I14</f>
        <v>60000</v>
      </c>
      <c r="K14" s="28" t="s">
        <v>68</v>
      </c>
      <c r="L14" s="15" t="s">
        <v>65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260000</v>
      </c>
      <c r="G15" s="13">
        <v>65000</v>
      </c>
      <c r="H15" s="23">
        <v>25000</v>
      </c>
      <c r="I15" s="3">
        <v>60000</v>
      </c>
      <c r="J15" s="23">
        <f t="shared" si="0"/>
        <v>85000</v>
      </c>
      <c r="K15" s="28" t="s">
        <v>69</v>
      </c>
      <c r="L15" s="14" t="s">
        <v>66</v>
      </c>
      <c r="M15" s="17"/>
    </row>
    <row r="16" spans="1:13" ht="21" customHeight="1" x14ac:dyDescent="0.25">
      <c r="A16" s="2">
        <v>4</v>
      </c>
      <c r="B16" s="6" t="s">
        <v>34</v>
      </c>
      <c r="C16" s="9" t="s">
        <v>33</v>
      </c>
      <c r="D16" s="37" t="s">
        <v>42</v>
      </c>
      <c r="E16" s="3">
        <v>25000</v>
      </c>
      <c r="F16" s="3">
        <v>295000</v>
      </c>
      <c r="G16" s="13">
        <v>50000</v>
      </c>
      <c r="H16" s="23">
        <v>25000</v>
      </c>
      <c r="I16" s="3">
        <v>25000</v>
      </c>
      <c r="J16" s="23">
        <f t="shared" si="0"/>
        <v>50000</v>
      </c>
      <c r="K16" s="14" t="s">
        <v>71</v>
      </c>
      <c r="L16" s="31" t="s">
        <v>61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/>
      <c r="G17" s="13"/>
      <c r="H17" s="23">
        <v>25000</v>
      </c>
      <c r="I17" s="3"/>
      <c r="J17" s="23">
        <f t="shared" si="0"/>
        <v>25000</v>
      </c>
      <c r="K17" s="14" t="s">
        <v>67</v>
      </c>
      <c r="L17" s="31" t="s">
        <v>60</v>
      </c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107500</v>
      </c>
      <c r="G18" s="13">
        <v>22500</v>
      </c>
      <c r="H18" s="23"/>
      <c r="I18" s="3"/>
      <c r="J18" s="23">
        <f t="shared" si="0"/>
        <v>0</v>
      </c>
      <c r="K18" s="15"/>
      <c r="L18" s="31"/>
      <c r="M18" s="17"/>
    </row>
    <row r="19" spans="1:13" ht="21" customHeight="1" x14ac:dyDescent="0.25">
      <c r="A19" s="2">
        <v>7</v>
      </c>
      <c r="B19" s="6" t="s">
        <v>54</v>
      </c>
      <c r="C19" s="9" t="s">
        <v>39</v>
      </c>
      <c r="D19" s="37" t="s">
        <v>56</v>
      </c>
      <c r="E19" s="3">
        <v>25000</v>
      </c>
      <c r="F19" s="3">
        <v>36000</v>
      </c>
      <c r="G19" s="13">
        <v>11000</v>
      </c>
      <c r="H19" s="3">
        <v>25000</v>
      </c>
      <c r="I19" s="38">
        <v>14000</v>
      </c>
      <c r="J19" s="23">
        <f t="shared" si="0"/>
        <v>39000</v>
      </c>
      <c r="K19" s="15" t="s">
        <v>62</v>
      </c>
      <c r="L19" s="25" t="s">
        <v>61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68500</v>
      </c>
      <c r="G20" s="13">
        <v>17500</v>
      </c>
      <c r="H20" s="23">
        <v>25000</v>
      </c>
      <c r="I20" s="13">
        <v>25000</v>
      </c>
      <c r="J20" s="23">
        <f t="shared" si="0"/>
        <v>50000</v>
      </c>
      <c r="K20" s="15" t="s">
        <v>70</v>
      </c>
      <c r="L20" s="34" t="s">
        <v>64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40">
        <f>SUM(E13:E20)</f>
        <v>190000</v>
      </c>
      <c r="F21" s="40">
        <f t="shared" ref="F21:G21" si="1">SUM(F13:F20)</f>
        <v>1132500</v>
      </c>
      <c r="G21" s="40">
        <f t="shared" si="1"/>
        <v>231500</v>
      </c>
      <c r="H21" s="22">
        <f>SUM(H13:H20)</f>
        <v>150000</v>
      </c>
      <c r="I21" s="39">
        <f t="shared" ref="I21:J21" si="2">SUM(I13:I20)</f>
        <v>159000</v>
      </c>
      <c r="J21" s="22">
        <f t="shared" si="2"/>
        <v>309000</v>
      </c>
      <c r="K21" s="21" t="s">
        <v>71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-30900</v>
      </c>
    </row>
    <row r="23" spans="1:13" ht="18.75" customHeight="1" x14ac:dyDescent="0.25">
      <c r="A23" s="52" t="s">
        <v>72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278100</v>
      </c>
      <c r="L23" s="17"/>
    </row>
    <row r="24" spans="1:13" ht="8.25" customHeight="1" x14ac:dyDescent="0.25">
      <c r="J24" s="32"/>
    </row>
    <row r="25" spans="1:13" ht="18.75" x14ac:dyDescent="0.25">
      <c r="A25" s="2">
        <v>5</v>
      </c>
      <c r="B25" s="6" t="s">
        <v>45</v>
      </c>
      <c r="C25" s="9" t="s">
        <v>32</v>
      </c>
      <c r="D25" s="53" t="s">
        <v>47</v>
      </c>
      <c r="E25" s="53"/>
      <c r="F25" s="53"/>
      <c r="G25" s="53"/>
      <c r="H25" s="53"/>
      <c r="I25" s="53"/>
      <c r="J25" s="53"/>
      <c r="K25" s="53"/>
      <c r="L25" s="53"/>
    </row>
    <row r="26" spans="1:13" ht="4.5" customHeight="1" x14ac:dyDescent="0.25">
      <c r="E26" s="17"/>
      <c r="H26" s="17"/>
    </row>
    <row r="27" spans="1:13" ht="18.75" x14ac:dyDescent="0.25">
      <c r="A27" s="2">
        <v>7</v>
      </c>
      <c r="B27" s="29" t="s">
        <v>50</v>
      </c>
      <c r="C27" s="9" t="s">
        <v>39</v>
      </c>
      <c r="D27" s="54" t="s">
        <v>51</v>
      </c>
      <c r="E27" s="55"/>
      <c r="F27" s="55"/>
      <c r="G27" s="55"/>
      <c r="H27" s="55"/>
      <c r="I27" s="55"/>
      <c r="J27" s="55"/>
      <c r="K27" s="55"/>
      <c r="L27" s="56"/>
    </row>
    <row r="28" spans="1:13" ht="6.75" customHeight="1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3" ht="18.75" x14ac:dyDescent="0.25">
      <c r="A29" s="33" t="s">
        <v>48</v>
      </c>
      <c r="B29" s="33"/>
      <c r="C29" s="9" t="s">
        <v>39</v>
      </c>
      <c r="D29" s="27" t="s">
        <v>49</v>
      </c>
      <c r="E29" s="47" t="s">
        <v>55</v>
      </c>
      <c r="F29" s="47"/>
      <c r="G29" s="47"/>
      <c r="H29" s="47"/>
      <c r="I29" s="47"/>
      <c r="J29" s="47"/>
      <c r="K29" s="47"/>
      <c r="L29" s="47"/>
    </row>
    <row r="30" spans="1:13" ht="5.25" customHeight="1" x14ac:dyDescent="0.25">
      <c r="L30" s="17"/>
    </row>
    <row r="31" spans="1:13" ht="18.75" x14ac:dyDescent="0.25">
      <c r="A31" s="2">
        <v>1</v>
      </c>
      <c r="B31" s="6" t="s">
        <v>57</v>
      </c>
      <c r="C31" s="9" t="s">
        <v>35</v>
      </c>
      <c r="D31" s="7" t="s">
        <v>58</v>
      </c>
      <c r="E31" s="3">
        <v>15000</v>
      </c>
      <c r="F31" s="48" t="s">
        <v>59</v>
      </c>
      <c r="G31" s="49"/>
      <c r="H31" s="49"/>
      <c r="I31" s="49"/>
      <c r="J31" s="49"/>
      <c r="K31" s="49"/>
      <c r="L31" s="50"/>
    </row>
  </sheetData>
  <mergeCells count="14">
    <mergeCell ref="E29:L29"/>
    <mergeCell ref="F31:L31"/>
    <mergeCell ref="A21:D21"/>
    <mergeCell ref="A22:I22"/>
    <mergeCell ref="A23:I23"/>
    <mergeCell ref="D25:L25"/>
    <mergeCell ref="D27:L27"/>
    <mergeCell ref="A28:L28"/>
    <mergeCell ref="E10:F10"/>
    <mergeCell ref="A4:K4"/>
    <mergeCell ref="J6:K6"/>
    <mergeCell ref="F7:H7"/>
    <mergeCell ref="I7:J7"/>
    <mergeCell ref="A8:L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WhiteSpace="0" view="pageLayout" topLeftCell="A4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142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43" t="s">
        <v>159</v>
      </c>
      <c r="I10" s="43"/>
      <c r="J10" s="43"/>
      <c r="K10" s="43"/>
      <c r="L10" s="36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135000</v>
      </c>
      <c r="G13" s="13">
        <v>15000</v>
      </c>
      <c r="H13" s="2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422500</v>
      </c>
      <c r="G14" s="13">
        <v>77500</v>
      </c>
      <c r="H14" s="23">
        <v>25000</v>
      </c>
      <c r="I14" s="3"/>
      <c r="J14" s="23">
        <f t="shared" ref="J14:J20" si="0">SUM(H14:I14)</f>
        <v>25000</v>
      </c>
      <c r="K14" s="25" t="s">
        <v>146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222500</v>
      </c>
      <c r="G15" s="13">
        <v>60000</v>
      </c>
      <c r="H15" s="23"/>
      <c r="I15" s="3">
        <v>25000</v>
      </c>
      <c r="J15" s="23">
        <f t="shared" si="0"/>
        <v>25000</v>
      </c>
      <c r="K15" s="15"/>
      <c r="L15" s="31" t="s">
        <v>145</v>
      </c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3">
        <v>30000</v>
      </c>
      <c r="G16" s="13">
        <v>5000</v>
      </c>
      <c r="H16" s="23">
        <v>25000</v>
      </c>
      <c r="I16" s="3">
        <v>25000</v>
      </c>
      <c r="J16" s="23">
        <f t="shared" si="0"/>
        <v>50000</v>
      </c>
      <c r="K16" s="25" t="s">
        <v>147</v>
      </c>
      <c r="L16" s="31" t="s">
        <v>31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42500</v>
      </c>
      <c r="G17" s="13">
        <v>17500</v>
      </c>
      <c r="H17" s="23"/>
      <c r="I17" s="3"/>
      <c r="J17" s="23">
        <f t="shared" si="0"/>
        <v>0</v>
      </c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130000</v>
      </c>
      <c r="G18" s="13">
        <v>30000</v>
      </c>
      <c r="H18" s="23"/>
      <c r="I18" s="3">
        <v>25000</v>
      </c>
      <c r="J18" s="23">
        <f t="shared" si="0"/>
        <v>25000</v>
      </c>
      <c r="K18" s="15"/>
      <c r="L18" s="31" t="s">
        <v>144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52500</v>
      </c>
      <c r="G19" s="13">
        <v>27500</v>
      </c>
      <c r="H19" s="23"/>
      <c r="I19" s="3"/>
      <c r="J19" s="23">
        <f t="shared" si="0"/>
        <v>0</v>
      </c>
      <c r="K19" s="15"/>
      <c r="L19" s="31"/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106000</v>
      </c>
      <c r="G20" s="13">
        <v>30000</v>
      </c>
      <c r="H20" s="23"/>
      <c r="I20" s="3">
        <v>25000</v>
      </c>
      <c r="J20" s="23">
        <f t="shared" si="0"/>
        <v>25000</v>
      </c>
      <c r="K20" s="14"/>
      <c r="L20" s="31" t="s">
        <v>143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1141000</v>
      </c>
      <c r="G21" s="24">
        <f>SUM(G13:G20)</f>
        <v>262500</v>
      </c>
      <c r="H21" s="23">
        <f t="shared" ref="H21:I21" si="2">SUM(H13:H20)</f>
        <v>50000</v>
      </c>
      <c r="I21" s="3">
        <f t="shared" si="2"/>
        <v>100000</v>
      </c>
      <c r="J21" s="23">
        <f>SUM(J13:J20)</f>
        <v>150000</v>
      </c>
      <c r="K21" s="15" t="s">
        <v>149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-15000</v>
      </c>
    </row>
    <row r="23" spans="1:13" ht="18.75" customHeight="1" x14ac:dyDescent="0.25">
      <c r="A23" s="52" t="s">
        <v>153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135000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1" spans="1:13" x14ac:dyDescent="0.25">
      <c r="I31" s="17"/>
      <c r="J31" s="17"/>
    </row>
  </sheetData>
  <mergeCells count="14">
    <mergeCell ref="D28:L28"/>
    <mergeCell ref="A4:K4"/>
    <mergeCell ref="J6:K6"/>
    <mergeCell ref="F7:H7"/>
    <mergeCell ref="I7:J7"/>
    <mergeCell ref="A8:L8"/>
    <mergeCell ref="E10:F10"/>
    <mergeCell ref="H10:I10"/>
    <mergeCell ref="J10:K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"/>
  <sheetViews>
    <sheetView showWhiteSpace="0" view="pageLayout" topLeftCell="A4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154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151500</v>
      </c>
      <c r="G13" s="13">
        <v>16500</v>
      </c>
      <c r="H13" s="2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425000</v>
      </c>
      <c r="G14" s="13">
        <v>80000</v>
      </c>
      <c r="H14" s="23">
        <v>25000</v>
      </c>
      <c r="I14" s="3">
        <v>5000</v>
      </c>
      <c r="J14" s="23">
        <f t="shared" ref="J14:J20" si="0">SUM(H14:I14)</f>
        <v>30000</v>
      </c>
      <c r="K14" s="25" t="s">
        <v>157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225000</v>
      </c>
      <c r="G15" s="13">
        <v>62500</v>
      </c>
      <c r="H15" s="23"/>
      <c r="I15" s="3">
        <v>25000</v>
      </c>
      <c r="J15" s="23">
        <f t="shared" si="0"/>
        <v>25000</v>
      </c>
      <c r="K15" s="15"/>
      <c r="L15" s="31" t="s">
        <v>155</v>
      </c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13">
        <v>7500</v>
      </c>
      <c r="G16" s="13">
        <v>7500</v>
      </c>
      <c r="H16" s="23"/>
      <c r="I16" s="3"/>
      <c r="J16" s="23">
        <f t="shared" si="0"/>
        <v>0</v>
      </c>
      <c r="K16" s="25"/>
      <c r="L16" s="31"/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70000</v>
      </c>
      <c r="G17" s="13">
        <v>20000</v>
      </c>
      <c r="H17" s="23">
        <v>25000</v>
      </c>
      <c r="I17" s="3"/>
      <c r="J17" s="23">
        <f t="shared" si="0"/>
        <v>25000</v>
      </c>
      <c r="K17" s="15" t="s">
        <v>160</v>
      </c>
      <c r="L17" s="31" t="s">
        <v>60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132500</v>
      </c>
      <c r="G18" s="13">
        <v>32500</v>
      </c>
      <c r="H18" s="23">
        <v>25000</v>
      </c>
      <c r="I18" s="3">
        <v>25000</v>
      </c>
      <c r="J18" s="23">
        <f t="shared" si="0"/>
        <v>50000</v>
      </c>
      <c r="K18" s="15" t="s">
        <v>157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80000</v>
      </c>
      <c r="G19" s="13">
        <v>30000</v>
      </c>
      <c r="H19" s="23">
        <v>25000</v>
      </c>
      <c r="I19" s="3">
        <v>25000</v>
      </c>
      <c r="J19" s="23">
        <f t="shared" si="0"/>
        <v>50000</v>
      </c>
      <c r="K19" s="14" t="s">
        <v>158</v>
      </c>
      <c r="L19" s="31" t="s">
        <v>156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108500</v>
      </c>
      <c r="G20" s="13">
        <v>32500</v>
      </c>
      <c r="H20" s="23"/>
      <c r="I20" s="3"/>
      <c r="J20" s="23">
        <f t="shared" si="0"/>
        <v>0</v>
      </c>
      <c r="K20" s="14"/>
      <c r="L20" s="31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1200000</v>
      </c>
      <c r="G21" s="24">
        <f>SUM(G13:G20)</f>
        <v>281500</v>
      </c>
      <c r="H21" s="22">
        <f t="shared" ref="H21:J21" si="2">SUM(H13:H20)</f>
        <v>100000</v>
      </c>
      <c r="I21" s="16">
        <f t="shared" si="2"/>
        <v>80000</v>
      </c>
      <c r="J21" s="22">
        <f t="shared" si="2"/>
        <v>180000</v>
      </c>
      <c r="K21" s="15" t="s">
        <v>161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-18000</v>
      </c>
    </row>
    <row r="23" spans="1:13" ht="18.75" customHeight="1" x14ac:dyDescent="0.25">
      <c r="A23" s="52" t="s">
        <v>162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162000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showWhiteSpace="0" view="pageLayout" topLeftCell="A4" workbookViewId="0">
      <selection activeCell="J30" sqref="J30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163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168000</v>
      </c>
      <c r="G13" s="13">
        <v>18000</v>
      </c>
      <c r="H13" s="3">
        <v>15000</v>
      </c>
      <c r="I13" s="3">
        <v>10000</v>
      </c>
      <c r="J13" s="23">
        <f>SUM(H13:I13)</f>
        <v>25000</v>
      </c>
      <c r="K13" s="25" t="s">
        <v>164</v>
      </c>
      <c r="L13" s="31" t="s">
        <v>37</v>
      </c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420000</v>
      </c>
      <c r="G14" s="13">
        <v>80000</v>
      </c>
      <c r="H14" s="3"/>
      <c r="I14" s="3"/>
      <c r="J14" s="23">
        <f t="shared" ref="J14:J21" si="0">SUM(H14:I14)</f>
        <v>0</v>
      </c>
      <c r="K14" s="25"/>
      <c r="L14" s="31"/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227500</v>
      </c>
      <c r="G15" s="13">
        <v>65000</v>
      </c>
      <c r="H15" s="3"/>
      <c r="I15" s="3">
        <v>25000</v>
      </c>
      <c r="J15" s="23">
        <f t="shared" si="0"/>
        <v>25000</v>
      </c>
      <c r="K15" s="15"/>
      <c r="L15" s="31" t="s">
        <v>165</v>
      </c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13">
        <v>35000</v>
      </c>
      <c r="G16" s="13">
        <v>10000</v>
      </c>
      <c r="H16" s="3"/>
      <c r="I16" s="3"/>
      <c r="J16" s="23">
        <f t="shared" si="0"/>
        <v>0</v>
      </c>
      <c r="K16" s="25"/>
      <c r="L16" s="31"/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72500</v>
      </c>
      <c r="G17" s="13">
        <v>22500</v>
      </c>
      <c r="H17" s="3"/>
      <c r="I17" s="3"/>
      <c r="J17" s="23">
        <f t="shared" si="0"/>
        <v>0</v>
      </c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107500</v>
      </c>
      <c r="G18" s="13">
        <v>32500</v>
      </c>
      <c r="H18" s="3">
        <v>25000</v>
      </c>
      <c r="I18" s="3"/>
      <c r="J18" s="23">
        <f t="shared" si="0"/>
        <v>25000</v>
      </c>
      <c r="K18" s="15" t="s">
        <v>166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55000</v>
      </c>
      <c r="G19" s="13">
        <v>30000</v>
      </c>
      <c r="H19" s="3">
        <v>25000</v>
      </c>
      <c r="I19" s="3"/>
      <c r="J19" s="23">
        <f t="shared" si="0"/>
        <v>25000</v>
      </c>
      <c r="K19" s="14" t="s">
        <v>166</v>
      </c>
      <c r="L19" s="31" t="s">
        <v>31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136000</v>
      </c>
      <c r="G20" s="13">
        <v>32500</v>
      </c>
      <c r="H20" s="3"/>
      <c r="I20" s="3"/>
      <c r="J20" s="23">
        <f t="shared" si="0"/>
        <v>0</v>
      </c>
      <c r="K20" s="14"/>
      <c r="L20" s="31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1221500</v>
      </c>
      <c r="G21" s="24">
        <f>SUM(G13:G20)</f>
        <v>290500</v>
      </c>
      <c r="H21" s="16">
        <f>SUM(H13:H20)</f>
        <v>65000</v>
      </c>
      <c r="I21" s="16"/>
      <c r="J21" s="23">
        <f t="shared" si="0"/>
        <v>65000</v>
      </c>
      <c r="K21" s="15" t="s">
        <v>168</v>
      </c>
      <c r="L21" s="26"/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-6500</v>
      </c>
    </row>
    <row r="23" spans="1:13" ht="18.75" customHeight="1" x14ac:dyDescent="0.25">
      <c r="A23" s="52" t="s">
        <v>167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58500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0" spans="1:13" x14ac:dyDescent="0.25">
      <c r="J30" s="17"/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1"/>
  <sheetViews>
    <sheetView showWhiteSpace="0" view="pageLayout" workbookViewId="0">
      <selection activeCell="E26" sqref="E26:L2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71093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169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158000</v>
      </c>
      <c r="G13" s="13">
        <v>18000</v>
      </c>
      <c r="H13" s="3">
        <v>15000</v>
      </c>
      <c r="I13" s="3"/>
      <c r="J13" s="23">
        <f>SUM(H13:I13)</f>
        <v>15000</v>
      </c>
      <c r="K13" s="25" t="s">
        <v>170</v>
      </c>
      <c r="L13" s="31" t="s">
        <v>60</v>
      </c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447500</v>
      </c>
      <c r="G14" s="13">
        <v>82500</v>
      </c>
      <c r="H14" s="3">
        <v>25000</v>
      </c>
      <c r="I14" s="3">
        <v>5000</v>
      </c>
      <c r="J14" s="23">
        <f t="shared" ref="J14:J20" si="0">SUM(H14:I14)</f>
        <v>30000</v>
      </c>
      <c r="K14" s="25" t="s">
        <v>171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230000</v>
      </c>
      <c r="G15" s="13">
        <v>67500</v>
      </c>
      <c r="H15" s="3"/>
      <c r="I15" s="3"/>
      <c r="J15" s="23">
        <f t="shared" si="0"/>
        <v>0</v>
      </c>
      <c r="K15" s="15"/>
      <c r="L15" s="31"/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13">
        <v>62500</v>
      </c>
      <c r="G16" s="13">
        <v>12500</v>
      </c>
      <c r="H16" s="3">
        <v>25000</v>
      </c>
      <c r="I16" s="3">
        <v>25000</v>
      </c>
      <c r="J16" s="23">
        <f t="shared" si="0"/>
        <v>50000</v>
      </c>
      <c r="K16" s="25" t="s">
        <v>172</v>
      </c>
      <c r="L16" s="31" t="s">
        <v>31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100000</v>
      </c>
      <c r="G17" s="13">
        <v>25000</v>
      </c>
      <c r="H17" s="3"/>
      <c r="I17" s="3"/>
      <c r="J17" s="23">
        <f t="shared" si="0"/>
        <v>0</v>
      </c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107500</v>
      </c>
      <c r="G18" s="13">
        <v>32500</v>
      </c>
      <c r="H18" s="3">
        <v>25000</v>
      </c>
      <c r="I18" s="3"/>
      <c r="J18" s="23">
        <f t="shared" si="0"/>
        <v>25000</v>
      </c>
      <c r="K18" s="15" t="s">
        <v>173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55000</v>
      </c>
      <c r="G19" s="13">
        <v>30000</v>
      </c>
      <c r="H19" s="3">
        <v>25000</v>
      </c>
      <c r="I19" s="3"/>
      <c r="J19" s="23">
        <f t="shared" si="0"/>
        <v>25000</v>
      </c>
      <c r="K19" s="14" t="s">
        <v>174</v>
      </c>
      <c r="L19" s="31" t="s">
        <v>31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163500</v>
      </c>
      <c r="G20" s="13">
        <v>35000</v>
      </c>
      <c r="H20" s="3"/>
      <c r="I20" s="3">
        <v>25000</v>
      </c>
      <c r="J20" s="23">
        <f t="shared" si="0"/>
        <v>25000</v>
      </c>
      <c r="K20" s="14"/>
      <c r="L20" s="31" t="s">
        <v>175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1324000</v>
      </c>
      <c r="G21" s="24">
        <f>SUM(G13:G20)</f>
        <v>303000</v>
      </c>
      <c r="H21" s="16">
        <f t="shared" ref="H21:J21" si="2">SUM(H13:H20)</f>
        <v>115000</v>
      </c>
      <c r="I21" s="16">
        <f t="shared" si="2"/>
        <v>55000</v>
      </c>
      <c r="J21" s="42">
        <f t="shared" si="2"/>
        <v>170000</v>
      </c>
      <c r="K21" s="15" t="s">
        <v>177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-17000</v>
      </c>
    </row>
    <row r="23" spans="1:13" ht="18.75" customHeight="1" x14ac:dyDescent="0.25">
      <c r="A23" s="52" t="s">
        <v>176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153000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0" spans="1:13" x14ac:dyDescent="0.25">
      <c r="J30" s="17"/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A3FD-4898-4B60-A598-651B40B67036}">
  <dimension ref="A1:N31"/>
  <sheetViews>
    <sheetView tabSelected="1" showWhiteSpace="0" view="pageLayout" workbookViewId="0">
      <selection activeCell="M14" sqref="M14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7109375" customWidth="1"/>
    <col min="10" max="10" width="14.42578125" customWidth="1"/>
    <col min="11" max="11" width="8" customWidth="1"/>
    <col min="12" max="12" width="12.42578125" customWidth="1"/>
  </cols>
  <sheetData>
    <row r="1" spans="1:14" x14ac:dyDescent="0.25">
      <c r="A1" s="4" t="s">
        <v>12</v>
      </c>
    </row>
    <row r="2" spans="1:14" ht="15.75" x14ac:dyDescent="0.25">
      <c r="A2" s="4" t="s">
        <v>13</v>
      </c>
      <c r="J2" s="18"/>
    </row>
    <row r="3" spans="1:14" x14ac:dyDescent="0.25">
      <c r="A3" s="4" t="s">
        <v>14</v>
      </c>
      <c r="L3" s="17"/>
    </row>
    <row r="4" spans="1:14" ht="26.25" x14ac:dyDescent="0.25">
      <c r="A4" s="44" t="s">
        <v>178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4" ht="18.75" x14ac:dyDescent="0.3">
      <c r="E5" s="5"/>
      <c r="I5" s="5"/>
      <c r="J5" s="5" t="s">
        <v>15</v>
      </c>
      <c r="L5" s="18"/>
    </row>
    <row r="6" spans="1:14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4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4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4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4" ht="17.25" customHeight="1" x14ac:dyDescent="0.35">
      <c r="E10" s="43" t="s">
        <v>38</v>
      </c>
      <c r="F10" s="43"/>
      <c r="G10" s="36"/>
      <c r="H10" s="17"/>
      <c r="J10" s="17"/>
      <c r="L10" s="17"/>
      <c r="N10" s="17"/>
    </row>
    <row r="11" spans="1:14" ht="7.5" customHeight="1" x14ac:dyDescent="0.35">
      <c r="E11" s="8"/>
      <c r="F11" s="8"/>
      <c r="G11" s="36"/>
    </row>
    <row r="12" spans="1:14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4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158000</v>
      </c>
      <c r="G13" s="13">
        <v>18000</v>
      </c>
      <c r="H13" s="3"/>
      <c r="I13" s="3"/>
      <c r="J13" s="23"/>
      <c r="K13" s="25"/>
      <c r="L13" s="31"/>
      <c r="M13" s="17"/>
    </row>
    <row r="14" spans="1:14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442500</v>
      </c>
      <c r="G14" s="13">
        <v>82500</v>
      </c>
      <c r="H14" s="3"/>
      <c r="I14" s="3"/>
      <c r="J14" s="23"/>
      <c r="K14" s="25"/>
      <c r="L14" s="31"/>
      <c r="M14" s="17"/>
    </row>
    <row r="15" spans="1:14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257500</v>
      </c>
      <c r="G15" s="13">
        <v>70000</v>
      </c>
      <c r="H15" s="3"/>
      <c r="I15" s="3">
        <v>25000</v>
      </c>
      <c r="J15" s="23"/>
      <c r="K15" s="15"/>
      <c r="L15" s="31" t="s">
        <v>180</v>
      </c>
      <c r="M15" s="17"/>
      <c r="N15" s="17"/>
    </row>
    <row r="16" spans="1:14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3">
        <v>40000</v>
      </c>
      <c r="G16" s="13">
        <v>15000</v>
      </c>
      <c r="H16" s="3"/>
      <c r="I16" s="3"/>
      <c r="J16" s="23"/>
      <c r="K16" s="25"/>
      <c r="L16" s="31"/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127500</v>
      </c>
      <c r="G17" s="13">
        <v>27500</v>
      </c>
      <c r="H17" s="3"/>
      <c r="I17" s="3"/>
      <c r="J17" s="23"/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107500</v>
      </c>
      <c r="G18" s="13">
        <v>32500</v>
      </c>
      <c r="H18" s="3"/>
      <c r="I18" s="3"/>
      <c r="J18" s="23"/>
      <c r="K18" s="15"/>
      <c r="L18" s="31"/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57500</v>
      </c>
      <c r="G19" s="13">
        <v>32500</v>
      </c>
      <c r="H19" s="3"/>
      <c r="I19" s="3"/>
      <c r="J19" s="23"/>
      <c r="K19" s="14"/>
      <c r="L19" s="31"/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166000</v>
      </c>
      <c r="G20" s="13">
        <v>37500</v>
      </c>
      <c r="H20" s="3"/>
      <c r="I20" s="3"/>
      <c r="J20" s="23"/>
      <c r="K20" s="14"/>
      <c r="L20" s="31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0">SUM(F13:F20)</f>
        <v>1356500</v>
      </c>
      <c r="G21" s="24">
        <f>SUM(G13:G20)</f>
        <v>315500</v>
      </c>
      <c r="H21" s="16"/>
      <c r="I21" s="16"/>
      <c r="J21" s="42"/>
      <c r="K21" s="15"/>
      <c r="L21" s="26"/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/>
    </row>
    <row r="23" spans="1:13" ht="18.75" customHeight="1" x14ac:dyDescent="0.25">
      <c r="A23" s="52" t="s">
        <v>179</v>
      </c>
      <c r="B23" s="52"/>
      <c r="C23" s="52"/>
      <c r="D23" s="52"/>
      <c r="E23" s="52"/>
      <c r="F23" s="52"/>
      <c r="G23" s="52"/>
      <c r="H23" s="52"/>
      <c r="I23" s="52"/>
      <c r="J23" s="22"/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0" spans="1:13" x14ac:dyDescent="0.25">
      <c r="J30" s="17"/>
    </row>
    <row r="31" spans="1:13" x14ac:dyDescent="0.25">
      <c r="I31" s="17"/>
      <c r="J31" s="17"/>
    </row>
  </sheetData>
  <mergeCells count="12">
    <mergeCell ref="A21:D21"/>
    <mergeCell ref="A22:I22"/>
    <mergeCell ref="A23:I23"/>
    <mergeCell ref="E26:L26"/>
    <mergeCell ref="A27:L27"/>
    <mergeCell ref="D28:L28"/>
    <mergeCell ref="A4:K4"/>
    <mergeCell ref="J6:K6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showWhiteSpace="0" view="pageLayout" topLeftCell="A4" workbookViewId="0">
      <selection activeCell="B19" sqref="B19:D19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73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19500</v>
      </c>
      <c r="G13" s="3">
        <v>4500</v>
      </c>
      <c r="H13" s="23"/>
      <c r="I13" s="3"/>
      <c r="J13" s="23">
        <f t="shared" ref="J13:J15" si="0">H13+I13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327500</v>
      </c>
      <c r="G14" s="13">
        <v>62500</v>
      </c>
      <c r="H14" s="23"/>
      <c r="I14" s="3"/>
      <c r="J14" s="23"/>
      <c r="K14" s="25"/>
      <c r="L14" s="31"/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200000</v>
      </c>
      <c r="G15" s="13">
        <v>65000</v>
      </c>
      <c r="H15" s="23">
        <v>25000</v>
      </c>
      <c r="I15" s="3">
        <v>10000</v>
      </c>
      <c r="J15" s="23">
        <f t="shared" si="0"/>
        <v>35000</v>
      </c>
      <c r="K15" s="25" t="s">
        <v>81</v>
      </c>
      <c r="L15" s="31" t="s">
        <v>37</v>
      </c>
      <c r="M15" s="17"/>
    </row>
    <row r="16" spans="1:13" ht="21" customHeight="1" x14ac:dyDescent="0.25">
      <c r="A16" s="2">
        <v>4</v>
      </c>
      <c r="B16" s="6" t="s">
        <v>74</v>
      </c>
      <c r="C16" s="9" t="s">
        <v>33</v>
      </c>
      <c r="D16" s="27" t="s">
        <v>75</v>
      </c>
      <c r="E16" s="3">
        <v>25000</v>
      </c>
      <c r="F16" s="3"/>
      <c r="G16" s="13"/>
      <c r="H16" s="23">
        <v>25000</v>
      </c>
      <c r="I16" s="3">
        <v>25000</v>
      </c>
      <c r="J16" s="23">
        <f t="shared" ref="J16:J20" si="1">H16+I16</f>
        <v>50000</v>
      </c>
      <c r="K16" s="28" t="s">
        <v>76</v>
      </c>
      <c r="L16" s="28" t="s">
        <v>82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2500</v>
      </c>
      <c r="G17" s="3">
        <v>2500</v>
      </c>
      <c r="H17" s="23"/>
      <c r="I17" s="3"/>
      <c r="J17" s="23">
        <f t="shared" si="1"/>
        <v>0</v>
      </c>
      <c r="K17" s="14"/>
      <c r="L17" s="31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135000</v>
      </c>
      <c r="G18" s="13">
        <v>25000</v>
      </c>
      <c r="H18" s="23">
        <v>25000</v>
      </c>
      <c r="I18" s="3">
        <v>25000</v>
      </c>
      <c r="J18" s="23">
        <f t="shared" si="1"/>
        <v>50000</v>
      </c>
      <c r="K18" s="15" t="s">
        <v>81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3"/>
      <c r="G19" s="13"/>
      <c r="H19" s="23">
        <v>25000</v>
      </c>
      <c r="I19" s="3">
        <v>25000</v>
      </c>
      <c r="J19" s="23">
        <f t="shared" si="1"/>
        <v>50000</v>
      </c>
      <c r="K19" s="28" t="s">
        <v>76</v>
      </c>
      <c r="L19" s="28" t="s">
        <v>78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46000</v>
      </c>
      <c r="G20" s="13">
        <v>20000</v>
      </c>
      <c r="H20" s="23"/>
      <c r="I20" s="13"/>
      <c r="J20" s="23">
        <f t="shared" si="1"/>
        <v>0</v>
      </c>
      <c r="K20" s="15"/>
      <c r="L20" s="34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:J21" si="2">SUM(F13:F20)</f>
        <v>730500</v>
      </c>
      <c r="G21" s="24">
        <f>SUM(G13:G20)</f>
        <v>179500</v>
      </c>
      <c r="H21" s="16">
        <f t="shared" si="2"/>
        <v>100000</v>
      </c>
      <c r="I21" s="16">
        <f t="shared" si="2"/>
        <v>85000</v>
      </c>
      <c r="J21" s="16">
        <f t="shared" si="2"/>
        <v>185000</v>
      </c>
      <c r="K21" s="21" t="s">
        <v>83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-18500</v>
      </c>
    </row>
    <row r="23" spans="1:13" ht="18.75" customHeight="1" x14ac:dyDescent="0.25">
      <c r="A23" s="52" t="s">
        <v>93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166500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1</v>
      </c>
      <c r="B26" s="6" t="s">
        <v>57</v>
      </c>
      <c r="C26" s="9" t="s">
        <v>35</v>
      </c>
      <c r="D26" s="7" t="s">
        <v>58</v>
      </c>
      <c r="E26" s="3">
        <v>15000</v>
      </c>
      <c r="F26" s="48" t="s">
        <v>59</v>
      </c>
      <c r="G26" s="49"/>
      <c r="H26" s="49"/>
      <c r="I26" s="49"/>
      <c r="J26" s="49"/>
      <c r="K26" s="49"/>
      <c r="L26" s="50"/>
    </row>
    <row r="27" spans="1:13" ht="4.5" customHeight="1" x14ac:dyDescent="0.25"/>
    <row r="28" spans="1:13" ht="18.75" x14ac:dyDescent="0.25">
      <c r="A28" s="2">
        <v>4</v>
      </c>
      <c r="B28" s="6" t="s">
        <v>34</v>
      </c>
      <c r="C28" s="9" t="s">
        <v>33</v>
      </c>
      <c r="D28" s="37" t="s">
        <v>42</v>
      </c>
      <c r="E28" s="3">
        <v>25000</v>
      </c>
      <c r="F28" s="3">
        <v>295000</v>
      </c>
      <c r="G28" s="13">
        <v>50000</v>
      </c>
      <c r="H28" s="23">
        <v>25000</v>
      </c>
      <c r="I28" s="3">
        <v>25000</v>
      </c>
      <c r="J28" s="23">
        <f t="shared" ref="J28" si="3">H28+I28</f>
        <v>50000</v>
      </c>
      <c r="K28" s="14" t="s">
        <v>71</v>
      </c>
      <c r="L28" s="31" t="s">
        <v>61</v>
      </c>
    </row>
    <row r="29" spans="1:13" ht="6" customHeight="1" x14ac:dyDescent="0.25"/>
    <row r="30" spans="1:13" ht="18.75" x14ac:dyDescent="0.25">
      <c r="A30" s="2">
        <v>7</v>
      </c>
      <c r="B30" s="6" t="s">
        <v>54</v>
      </c>
      <c r="C30" s="9" t="s">
        <v>39</v>
      </c>
      <c r="D30" s="37" t="s">
        <v>56</v>
      </c>
      <c r="E30" s="3">
        <v>25000</v>
      </c>
      <c r="F30" s="3">
        <v>36000</v>
      </c>
      <c r="G30" s="13">
        <v>11000</v>
      </c>
      <c r="H30" s="3">
        <v>25000</v>
      </c>
      <c r="I30" s="38">
        <v>14000</v>
      </c>
      <c r="J30" s="23">
        <f t="shared" ref="J30" si="4">H30+I30</f>
        <v>39000</v>
      </c>
      <c r="K30" s="15" t="s">
        <v>62</v>
      </c>
      <c r="L30" s="25" t="s">
        <v>61</v>
      </c>
    </row>
    <row r="31" spans="1:13" ht="18.75" x14ac:dyDescent="0.25">
      <c r="A31" s="2">
        <v>7</v>
      </c>
      <c r="B31" s="29" t="s">
        <v>77</v>
      </c>
      <c r="C31" s="9" t="s">
        <v>39</v>
      </c>
      <c r="D31" s="59" t="s">
        <v>79</v>
      </c>
      <c r="E31" s="60"/>
      <c r="F31" s="60"/>
      <c r="G31" s="60"/>
      <c r="H31" s="60"/>
      <c r="I31" s="60"/>
      <c r="J31" s="60"/>
      <c r="K31" s="60"/>
      <c r="L31" s="61"/>
    </row>
    <row r="32" spans="1:13" x14ac:dyDescent="0.25">
      <c r="A32" s="58" t="s">
        <v>80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</sheetData>
  <mergeCells count="12">
    <mergeCell ref="E10:F10"/>
    <mergeCell ref="A4:K4"/>
    <mergeCell ref="J6:K6"/>
    <mergeCell ref="F7:H7"/>
    <mergeCell ref="I7:J7"/>
    <mergeCell ref="A8:L8"/>
    <mergeCell ref="A32:L32"/>
    <mergeCell ref="F26:L26"/>
    <mergeCell ref="A21:D21"/>
    <mergeCell ref="A22:I22"/>
    <mergeCell ref="A23:I23"/>
    <mergeCell ref="D31:L3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showWhiteSpace="0" view="pageLayout" workbookViewId="0">
      <selection activeCell="B19" sqref="B19:D19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84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36000</v>
      </c>
      <c r="G13" s="3">
        <v>6000</v>
      </c>
      <c r="H13" s="23"/>
      <c r="I13" s="3"/>
      <c r="J13" s="23">
        <f t="shared" ref="J13:J19" si="0">H13+I13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355000</v>
      </c>
      <c r="G14" s="13">
        <v>65000</v>
      </c>
      <c r="H14" s="23">
        <v>25000</v>
      </c>
      <c r="I14" s="3"/>
      <c r="J14" s="23">
        <f t="shared" si="0"/>
        <v>25000</v>
      </c>
      <c r="K14" s="25" t="s">
        <v>90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190000</v>
      </c>
      <c r="G15" s="13">
        <v>65000</v>
      </c>
      <c r="H15" s="23"/>
      <c r="I15" s="3"/>
      <c r="J15" s="23">
        <f t="shared" si="0"/>
        <v>0</v>
      </c>
      <c r="K15" s="25"/>
      <c r="L15" s="31"/>
      <c r="M15" s="17"/>
    </row>
    <row r="16" spans="1:13" ht="21" customHeight="1" x14ac:dyDescent="0.25">
      <c r="A16" s="2">
        <v>4</v>
      </c>
      <c r="B16" s="6" t="s">
        <v>74</v>
      </c>
      <c r="C16" s="9" t="s">
        <v>33</v>
      </c>
      <c r="D16" s="27" t="s">
        <v>75</v>
      </c>
      <c r="E16" s="3">
        <v>25000</v>
      </c>
      <c r="F16" s="3"/>
      <c r="G16" s="13"/>
      <c r="H16" s="23"/>
      <c r="I16" s="3"/>
      <c r="J16" s="23">
        <f t="shared" si="0"/>
        <v>0</v>
      </c>
      <c r="K16" s="25" t="s">
        <v>85</v>
      </c>
      <c r="L16" s="28" t="s">
        <v>82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30000</v>
      </c>
      <c r="G17" s="3">
        <v>5000</v>
      </c>
      <c r="H17" s="23">
        <v>25000</v>
      </c>
      <c r="I17" s="3">
        <v>25000</v>
      </c>
      <c r="J17" s="23">
        <f t="shared" si="0"/>
        <v>50000</v>
      </c>
      <c r="K17" s="28" t="s">
        <v>91</v>
      </c>
      <c r="L17" s="28" t="s">
        <v>89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110000</v>
      </c>
      <c r="G18" s="13">
        <v>25000</v>
      </c>
      <c r="H18" s="23">
        <v>25000</v>
      </c>
      <c r="I18" s="3"/>
      <c r="J18" s="23">
        <f t="shared" si="0"/>
        <v>25000</v>
      </c>
      <c r="K18" s="15" t="s">
        <v>88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3"/>
      <c r="G19" s="13"/>
      <c r="H19" s="23"/>
      <c r="I19" s="3"/>
      <c r="J19" s="23">
        <f t="shared" si="0"/>
        <v>0</v>
      </c>
      <c r="K19" s="28"/>
      <c r="L19" s="28"/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73500</v>
      </c>
      <c r="G20" s="13">
        <v>22500</v>
      </c>
      <c r="H20" s="23"/>
      <c r="I20" s="13">
        <v>25000</v>
      </c>
      <c r="J20" s="23">
        <f>H20+I20</f>
        <v>25000</v>
      </c>
      <c r="K20" s="15"/>
      <c r="L20" s="34" t="s">
        <v>87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794500</v>
      </c>
      <c r="G21" s="24">
        <f>SUM(G13:G20)</f>
        <v>188500</v>
      </c>
      <c r="H21" s="16">
        <f>SUM(H13:H20)</f>
        <v>75000</v>
      </c>
      <c r="I21" s="16">
        <f t="shared" ref="I21:J21" si="2">SUM(I13:I20)</f>
        <v>50000</v>
      </c>
      <c r="J21" s="16">
        <f t="shared" si="2"/>
        <v>125000</v>
      </c>
      <c r="K21" s="21" t="s">
        <v>92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-12500</v>
      </c>
    </row>
    <row r="23" spans="1:13" ht="18.75" customHeight="1" x14ac:dyDescent="0.25">
      <c r="A23" s="52" t="s">
        <v>86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112500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1</v>
      </c>
      <c r="B26" s="6" t="s">
        <v>57</v>
      </c>
      <c r="C26" s="9" t="s">
        <v>35</v>
      </c>
      <c r="D26" s="7" t="s">
        <v>58</v>
      </c>
      <c r="E26" s="3">
        <v>15000</v>
      </c>
      <c r="F26" s="48" t="s">
        <v>59</v>
      </c>
      <c r="G26" s="49"/>
      <c r="H26" s="49"/>
      <c r="I26" s="49"/>
      <c r="J26" s="49"/>
      <c r="K26" s="49"/>
      <c r="L26" s="50"/>
    </row>
    <row r="27" spans="1:13" ht="4.5" customHeight="1" x14ac:dyDescent="0.25"/>
    <row r="28" spans="1:13" ht="18.75" x14ac:dyDescent="0.25">
      <c r="A28" s="2">
        <v>4</v>
      </c>
      <c r="B28" s="6" t="s">
        <v>34</v>
      </c>
      <c r="C28" s="9" t="s">
        <v>33</v>
      </c>
      <c r="D28" s="37" t="s">
        <v>42</v>
      </c>
      <c r="E28" s="3">
        <v>25000</v>
      </c>
      <c r="F28" s="3">
        <v>295000</v>
      </c>
      <c r="G28" s="13">
        <v>50000</v>
      </c>
      <c r="H28" s="23">
        <v>25000</v>
      </c>
      <c r="I28" s="3">
        <v>25000</v>
      </c>
      <c r="J28" s="23">
        <f t="shared" ref="J28" si="3">H28+I28</f>
        <v>50000</v>
      </c>
      <c r="K28" s="14" t="s">
        <v>71</v>
      </c>
      <c r="L28" s="31" t="s">
        <v>61</v>
      </c>
    </row>
    <row r="29" spans="1:13" ht="6" customHeight="1" x14ac:dyDescent="0.25"/>
    <row r="30" spans="1:13" ht="18.75" x14ac:dyDescent="0.25">
      <c r="A30" s="2">
        <v>7</v>
      </c>
      <c r="B30" s="6" t="s">
        <v>54</v>
      </c>
      <c r="C30" s="9" t="s">
        <v>39</v>
      </c>
      <c r="D30" s="37" t="s">
        <v>56</v>
      </c>
      <c r="E30" s="3">
        <v>25000</v>
      </c>
      <c r="F30" s="3">
        <v>36000</v>
      </c>
      <c r="G30" s="13">
        <v>11000</v>
      </c>
      <c r="H30" s="3">
        <v>25000</v>
      </c>
      <c r="I30" s="38">
        <v>14000</v>
      </c>
      <c r="J30" s="23">
        <f t="shared" ref="J30" si="4">H30+I30</f>
        <v>39000</v>
      </c>
      <c r="K30" s="15" t="s">
        <v>62</v>
      </c>
      <c r="L30" s="25" t="s">
        <v>61</v>
      </c>
    </row>
    <row r="31" spans="1:13" ht="18.75" x14ac:dyDescent="0.25">
      <c r="A31" s="2">
        <v>7</v>
      </c>
      <c r="B31" s="29" t="s">
        <v>77</v>
      </c>
      <c r="C31" s="9" t="s">
        <v>39</v>
      </c>
      <c r="D31" s="59" t="s">
        <v>79</v>
      </c>
      <c r="E31" s="60"/>
      <c r="F31" s="60"/>
      <c r="G31" s="60"/>
      <c r="H31" s="60"/>
      <c r="I31" s="60"/>
      <c r="J31" s="60"/>
      <c r="K31" s="60"/>
      <c r="L31" s="61"/>
    </row>
    <row r="32" spans="1:13" x14ac:dyDescent="0.25">
      <c r="A32" s="58" t="s">
        <v>80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</sheetData>
  <mergeCells count="12">
    <mergeCell ref="A32:L32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F26:L26"/>
    <mergeCell ref="D31:L3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showWhiteSpace="0" view="pageLayout" workbookViewId="0">
      <selection activeCell="L37" sqref="K37:L3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94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52500</v>
      </c>
      <c r="G13" s="3">
        <v>7500</v>
      </c>
      <c r="H13" s="2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355000</v>
      </c>
      <c r="G14" s="13">
        <v>65000</v>
      </c>
      <c r="H14" s="23">
        <v>15000</v>
      </c>
      <c r="I14" s="3"/>
      <c r="J14" s="23">
        <f t="shared" ref="J14:J21" si="0">SUM(H14:I14)</f>
        <v>15000</v>
      </c>
      <c r="K14" s="25" t="s">
        <v>102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217500</v>
      </c>
      <c r="G15" s="13">
        <v>67500</v>
      </c>
      <c r="H15" s="23"/>
      <c r="I15" s="3">
        <v>35000</v>
      </c>
      <c r="J15" s="23">
        <f t="shared" si="0"/>
        <v>35000</v>
      </c>
      <c r="K15" s="15" t="s">
        <v>95</v>
      </c>
      <c r="L15" s="31" t="s">
        <v>60</v>
      </c>
      <c r="M15" s="17"/>
    </row>
    <row r="16" spans="1:13" ht="21" customHeight="1" x14ac:dyDescent="0.25">
      <c r="A16" s="2">
        <v>4</v>
      </c>
      <c r="B16" s="6" t="s">
        <v>74</v>
      </c>
      <c r="C16" s="9" t="s">
        <v>33</v>
      </c>
      <c r="D16" s="27" t="s">
        <v>75</v>
      </c>
      <c r="E16" s="3">
        <v>25000</v>
      </c>
      <c r="F16" s="3"/>
      <c r="G16" s="13"/>
      <c r="H16" s="23">
        <v>25000</v>
      </c>
      <c r="I16" s="3"/>
      <c r="J16" s="23">
        <f t="shared" si="0"/>
        <v>25000</v>
      </c>
      <c r="K16" s="25" t="s">
        <v>102</v>
      </c>
      <c r="L16" s="31" t="s">
        <v>103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5000</v>
      </c>
      <c r="G17" s="3">
        <v>5000</v>
      </c>
      <c r="H17" s="23">
        <v>25000</v>
      </c>
      <c r="I17" s="3"/>
      <c r="J17" s="23">
        <f t="shared" si="0"/>
        <v>25000</v>
      </c>
      <c r="K17" s="15" t="s">
        <v>102</v>
      </c>
      <c r="L17" s="31" t="s">
        <v>60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110000</v>
      </c>
      <c r="G18" s="13">
        <v>25000</v>
      </c>
      <c r="H18" s="23">
        <v>25000</v>
      </c>
      <c r="I18" s="3"/>
      <c r="J18" s="23">
        <f t="shared" si="0"/>
        <v>25000</v>
      </c>
      <c r="K18" s="15" t="s">
        <v>105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3">
        <v>27500</v>
      </c>
      <c r="G19" s="13">
        <v>2500</v>
      </c>
      <c r="H19" s="23">
        <v>25500</v>
      </c>
      <c r="I19" s="3">
        <v>25000</v>
      </c>
      <c r="J19" s="23">
        <f t="shared" si="0"/>
        <v>50500</v>
      </c>
      <c r="K19" s="15" t="s">
        <v>104</v>
      </c>
      <c r="L19" s="15" t="s">
        <v>98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76000</v>
      </c>
      <c r="G20" s="13">
        <v>25000</v>
      </c>
      <c r="H20" s="23">
        <v>25000</v>
      </c>
      <c r="I20" s="13"/>
      <c r="J20" s="23">
        <f t="shared" si="0"/>
        <v>25000</v>
      </c>
      <c r="K20" s="15" t="s">
        <v>101</v>
      </c>
      <c r="L20" s="31" t="s">
        <v>37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843500</v>
      </c>
      <c r="G21" s="24">
        <f>SUM(G13:G20)</f>
        <v>197500</v>
      </c>
      <c r="H21" s="16">
        <f>SUM(H13:H20)</f>
        <v>140500</v>
      </c>
      <c r="I21" s="16">
        <f t="shared" ref="I21" si="2">SUM(I13:I20)</f>
        <v>60000</v>
      </c>
      <c r="J21" s="22">
        <f t="shared" si="0"/>
        <v>200500</v>
      </c>
      <c r="K21" s="21" t="s">
        <v>106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-20050</v>
      </c>
    </row>
    <row r="23" spans="1:13" ht="18.75" customHeight="1" x14ac:dyDescent="0.25">
      <c r="A23" s="52" t="s">
        <v>107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180450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1</v>
      </c>
      <c r="B26" s="6" t="s">
        <v>57</v>
      </c>
      <c r="C26" s="9" t="s">
        <v>35</v>
      </c>
      <c r="D26" s="7" t="s">
        <v>58</v>
      </c>
      <c r="E26" s="3">
        <v>15000</v>
      </c>
      <c r="F26" s="48" t="s">
        <v>59</v>
      </c>
      <c r="G26" s="49"/>
      <c r="H26" s="49"/>
      <c r="I26" s="49"/>
      <c r="J26" s="49"/>
      <c r="K26" s="49"/>
      <c r="L26" s="50"/>
    </row>
    <row r="27" spans="1:13" ht="4.5" customHeight="1" x14ac:dyDescent="0.25"/>
    <row r="28" spans="1:13" ht="18.75" x14ac:dyDescent="0.25">
      <c r="A28" s="2">
        <v>4</v>
      </c>
      <c r="B28" s="6" t="s">
        <v>34</v>
      </c>
      <c r="C28" s="9" t="s">
        <v>33</v>
      </c>
      <c r="D28" s="37" t="s">
        <v>42</v>
      </c>
      <c r="E28" s="3">
        <v>25000</v>
      </c>
      <c r="F28" s="3">
        <v>295000</v>
      </c>
      <c r="G28" s="13">
        <v>50000</v>
      </c>
      <c r="H28" s="23">
        <v>25000</v>
      </c>
      <c r="I28" s="3">
        <v>25000</v>
      </c>
      <c r="J28" s="23">
        <f t="shared" ref="J28" si="3">H28+I28</f>
        <v>50000</v>
      </c>
      <c r="K28" s="14" t="s">
        <v>71</v>
      </c>
      <c r="L28" s="31" t="s">
        <v>61</v>
      </c>
    </row>
    <row r="29" spans="1:13" ht="6" customHeight="1" x14ac:dyDescent="0.25"/>
    <row r="30" spans="1:13" ht="18.75" x14ac:dyDescent="0.25">
      <c r="A30" s="2">
        <v>7</v>
      </c>
      <c r="B30" s="6" t="s">
        <v>54</v>
      </c>
      <c r="C30" s="9" t="s">
        <v>39</v>
      </c>
      <c r="D30" s="37" t="s">
        <v>56</v>
      </c>
      <c r="E30" s="3">
        <v>25000</v>
      </c>
      <c r="F30" s="3">
        <v>36000</v>
      </c>
      <c r="G30" s="13">
        <v>11000</v>
      </c>
      <c r="H30" s="3">
        <v>25000</v>
      </c>
      <c r="I30" s="38">
        <v>14000</v>
      </c>
      <c r="J30" s="23">
        <f t="shared" ref="J30" si="4">H30+I30</f>
        <v>39000</v>
      </c>
      <c r="K30" s="15" t="s">
        <v>62</v>
      </c>
      <c r="L30" s="25" t="s">
        <v>61</v>
      </c>
    </row>
    <row r="31" spans="1:13" ht="18.75" x14ac:dyDescent="0.25">
      <c r="A31" s="2">
        <v>7</v>
      </c>
      <c r="B31" s="6" t="s">
        <v>96</v>
      </c>
      <c r="C31" s="9" t="s">
        <v>39</v>
      </c>
      <c r="D31" s="54" t="s">
        <v>99</v>
      </c>
      <c r="E31" s="55"/>
      <c r="F31" s="55"/>
      <c r="G31" s="55"/>
      <c r="H31" s="55"/>
      <c r="I31" s="55"/>
      <c r="J31" s="55"/>
      <c r="K31" s="55"/>
      <c r="L31" s="56"/>
    </row>
    <row r="32" spans="1:13" x14ac:dyDescent="0.25">
      <c r="A32" s="58" t="s">
        <v>100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</sheetData>
  <mergeCells count="12">
    <mergeCell ref="A32:L32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F26:L26"/>
    <mergeCell ref="D31:L3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showWhiteSpace="0" view="pageLayout" topLeftCell="A4"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108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69000</v>
      </c>
      <c r="G13" s="3">
        <v>9000</v>
      </c>
      <c r="H13" s="2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367500</v>
      </c>
      <c r="G14" s="13">
        <v>67500</v>
      </c>
      <c r="H14" s="23"/>
      <c r="I14" s="3"/>
      <c r="J14" s="23">
        <f t="shared" ref="J14:J20" si="0">SUM(H14:I14)</f>
        <v>0</v>
      </c>
      <c r="K14" s="25"/>
      <c r="L14" s="31"/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217500</v>
      </c>
      <c r="G15" s="13">
        <v>57500</v>
      </c>
      <c r="H15" s="23">
        <v>25000</v>
      </c>
      <c r="I15" s="23">
        <v>5000</v>
      </c>
      <c r="J15" s="23">
        <f t="shared" si="0"/>
        <v>30000</v>
      </c>
      <c r="K15" s="15" t="s">
        <v>112</v>
      </c>
      <c r="L15" s="31" t="s">
        <v>37</v>
      </c>
      <c r="M15" s="17"/>
    </row>
    <row r="16" spans="1:13" ht="21" customHeight="1" x14ac:dyDescent="0.25">
      <c r="A16" s="2">
        <v>4</v>
      </c>
      <c r="B16" s="6" t="s">
        <v>74</v>
      </c>
      <c r="C16" s="9" t="s">
        <v>33</v>
      </c>
      <c r="D16" s="27" t="s">
        <v>75</v>
      </c>
      <c r="E16" s="3">
        <v>25000</v>
      </c>
      <c r="F16" s="3">
        <v>2500</v>
      </c>
      <c r="G16" s="3">
        <v>2500</v>
      </c>
      <c r="H16" s="23">
        <v>25000</v>
      </c>
      <c r="I16" s="3"/>
      <c r="J16" s="23">
        <f t="shared" si="0"/>
        <v>25000</v>
      </c>
      <c r="K16" s="25" t="s">
        <v>109</v>
      </c>
      <c r="L16" s="31" t="s">
        <v>37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7500</v>
      </c>
      <c r="G17" s="3">
        <v>7500</v>
      </c>
      <c r="H17" s="23"/>
      <c r="I17" s="3"/>
      <c r="J17" s="23">
        <f t="shared" si="0"/>
        <v>0</v>
      </c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110000</v>
      </c>
      <c r="G18" s="13">
        <v>25000</v>
      </c>
      <c r="H18" s="23">
        <v>25000</v>
      </c>
      <c r="I18" s="3"/>
      <c r="J18" s="23">
        <f t="shared" si="0"/>
        <v>25000</v>
      </c>
      <c r="K18" s="15" t="s">
        <v>109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/>
      <c r="G19" s="13"/>
      <c r="H19" s="23">
        <v>25000</v>
      </c>
      <c r="I19" s="3"/>
      <c r="J19" s="23">
        <f t="shared" si="0"/>
        <v>25000</v>
      </c>
      <c r="K19" s="15" t="s">
        <v>110</v>
      </c>
      <c r="L19" s="31" t="s">
        <v>60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76000</v>
      </c>
      <c r="G20" s="13">
        <v>25000</v>
      </c>
      <c r="H20" s="23">
        <v>25000</v>
      </c>
      <c r="I20" s="13"/>
      <c r="J20" s="23">
        <f t="shared" si="0"/>
        <v>25000</v>
      </c>
      <c r="K20" s="15" t="s">
        <v>111</v>
      </c>
      <c r="L20" s="31" t="s">
        <v>60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850000</v>
      </c>
      <c r="G21" s="24">
        <f>SUM(G13:G20)</f>
        <v>194000</v>
      </c>
      <c r="H21" s="22">
        <f>SUM(H13:H20)</f>
        <v>125000</v>
      </c>
      <c r="I21" s="22">
        <f t="shared" ref="I21" si="2">SUM(I13:I20)</f>
        <v>5000</v>
      </c>
      <c r="J21" s="22">
        <f>SUM(J13:J20)</f>
        <v>130000</v>
      </c>
      <c r="K21" s="21" t="s">
        <v>114</v>
      </c>
      <c r="L21" s="26"/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-13000</v>
      </c>
    </row>
    <row r="23" spans="1:13" ht="18.75" customHeight="1" x14ac:dyDescent="0.25">
      <c r="A23" s="52" t="s">
        <v>113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117000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1</v>
      </c>
      <c r="B26" s="6" t="s">
        <v>57</v>
      </c>
      <c r="C26" s="9" t="s">
        <v>35</v>
      </c>
      <c r="D26" s="7" t="s">
        <v>58</v>
      </c>
      <c r="E26" s="3">
        <v>15000</v>
      </c>
      <c r="F26" s="48" t="s">
        <v>59</v>
      </c>
      <c r="G26" s="49"/>
      <c r="H26" s="49"/>
      <c r="I26" s="49"/>
      <c r="J26" s="49"/>
      <c r="K26" s="49"/>
      <c r="L26" s="50"/>
    </row>
    <row r="27" spans="1:13" ht="4.5" customHeight="1" x14ac:dyDescent="0.25"/>
    <row r="28" spans="1:13" ht="18.75" x14ac:dyDescent="0.25">
      <c r="A28" s="2">
        <v>4</v>
      </c>
      <c r="B28" s="6" t="s">
        <v>34</v>
      </c>
      <c r="C28" s="9" t="s">
        <v>33</v>
      </c>
      <c r="D28" s="37" t="s">
        <v>42</v>
      </c>
      <c r="E28" s="3">
        <v>25000</v>
      </c>
      <c r="F28" s="3">
        <v>295000</v>
      </c>
      <c r="G28" s="13">
        <v>50000</v>
      </c>
      <c r="H28" s="23">
        <v>25000</v>
      </c>
      <c r="I28" s="3">
        <v>25000</v>
      </c>
      <c r="J28" s="23">
        <f t="shared" ref="J28" si="3">H28+I28</f>
        <v>50000</v>
      </c>
      <c r="K28" s="14" t="s">
        <v>71</v>
      </c>
      <c r="L28" s="31" t="s">
        <v>61</v>
      </c>
    </row>
    <row r="29" spans="1:13" ht="6" customHeight="1" x14ac:dyDescent="0.25"/>
    <row r="30" spans="1:13" ht="18.75" x14ac:dyDescent="0.25">
      <c r="A30" s="2">
        <v>7</v>
      </c>
      <c r="B30" s="6" t="s">
        <v>54</v>
      </c>
      <c r="C30" s="9" t="s">
        <v>39</v>
      </c>
      <c r="D30" s="37" t="s">
        <v>56</v>
      </c>
      <c r="E30" s="3">
        <v>25000</v>
      </c>
      <c r="F30" s="3">
        <v>36000</v>
      </c>
      <c r="G30" s="13">
        <v>11000</v>
      </c>
      <c r="H30" s="3">
        <v>25000</v>
      </c>
      <c r="I30" s="38">
        <v>14000</v>
      </c>
      <c r="J30" s="23">
        <f t="shared" ref="J30" si="4">H30+I30</f>
        <v>39000</v>
      </c>
      <c r="K30" s="15" t="s">
        <v>62</v>
      </c>
      <c r="L30" s="25" t="s">
        <v>61</v>
      </c>
    </row>
    <row r="31" spans="1:13" ht="18.75" x14ac:dyDescent="0.25">
      <c r="A31" s="2">
        <v>7</v>
      </c>
      <c r="B31" s="6" t="s">
        <v>96</v>
      </c>
      <c r="C31" s="9" t="s">
        <v>39</v>
      </c>
      <c r="D31" s="54" t="s">
        <v>99</v>
      </c>
      <c r="E31" s="55"/>
      <c r="F31" s="55"/>
      <c r="G31" s="55"/>
      <c r="H31" s="55"/>
      <c r="I31" s="55"/>
      <c r="J31" s="55"/>
      <c r="K31" s="55"/>
      <c r="L31" s="56"/>
    </row>
    <row r="32" spans="1:13" x14ac:dyDescent="0.25">
      <c r="A32" s="58" t="s">
        <v>100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</sheetData>
  <mergeCells count="12">
    <mergeCell ref="A32:L32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F26:L26"/>
    <mergeCell ref="D31:L3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showWhiteSpace="0" view="pageLayout" topLeftCell="A4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115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85500</v>
      </c>
      <c r="G13" s="13">
        <v>10500</v>
      </c>
      <c r="H13" s="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395000</v>
      </c>
      <c r="G14" s="13">
        <v>70000</v>
      </c>
      <c r="H14" s="3">
        <v>15000</v>
      </c>
      <c r="I14" s="3"/>
      <c r="J14" s="23">
        <f t="shared" ref="J14:J20" si="0">SUM(H14:I14)</f>
        <v>15000</v>
      </c>
      <c r="K14" s="25" t="s">
        <v>123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212500</v>
      </c>
      <c r="G15" s="13">
        <v>57500</v>
      </c>
      <c r="H15" s="3">
        <v>25000</v>
      </c>
      <c r="I15" s="3">
        <v>10000</v>
      </c>
      <c r="J15" s="23">
        <f t="shared" si="0"/>
        <v>35000</v>
      </c>
      <c r="K15" s="15" t="s">
        <v>121</v>
      </c>
      <c r="L15" s="31" t="s">
        <v>31</v>
      </c>
      <c r="M15" s="17"/>
    </row>
    <row r="16" spans="1:13" ht="21" customHeight="1" x14ac:dyDescent="0.25">
      <c r="A16" s="2">
        <v>4</v>
      </c>
      <c r="B16" s="6" t="s">
        <v>118</v>
      </c>
      <c r="C16" s="9" t="s">
        <v>33</v>
      </c>
      <c r="D16" s="27"/>
      <c r="E16" s="3">
        <v>25000</v>
      </c>
      <c r="F16" s="3"/>
      <c r="G16" s="3"/>
      <c r="H16" s="3">
        <v>25000</v>
      </c>
      <c r="I16" s="3"/>
      <c r="J16" s="23">
        <f t="shared" si="0"/>
        <v>25000</v>
      </c>
      <c r="K16" s="25" t="s">
        <v>119</v>
      </c>
      <c r="L16" s="31" t="s">
        <v>37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35000</v>
      </c>
      <c r="G17" s="13">
        <v>10000</v>
      </c>
      <c r="H17" s="3">
        <v>25000</v>
      </c>
      <c r="I17" s="3"/>
      <c r="J17" s="23">
        <f t="shared" si="0"/>
        <v>25000</v>
      </c>
      <c r="K17" s="15" t="s">
        <v>122</v>
      </c>
      <c r="L17" s="31" t="s">
        <v>60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110000</v>
      </c>
      <c r="G18" s="13">
        <v>25000</v>
      </c>
      <c r="H18" s="3">
        <v>25000</v>
      </c>
      <c r="I18" s="3"/>
      <c r="J18" s="23">
        <f t="shared" si="0"/>
        <v>25000</v>
      </c>
      <c r="K18" s="15" t="s">
        <v>124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/>
      <c r="G19" s="13"/>
      <c r="H19" s="3">
        <v>25000</v>
      </c>
      <c r="I19" s="3"/>
      <c r="J19" s="23">
        <f t="shared" si="0"/>
        <v>25000</v>
      </c>
      <c r="K19" s="15" t="s">
        <v>125</v>
      </c>
      <c r="L19" s="31" t="s">
        <v>37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76000</v>
      </c>
      <c r="G20" s="13">
        <v>25000</v>
      </c>
      <c r="H20" s="3"/>
      <c r="I20" s="13"/>
      <c r="J20" s="23">
        <f t="shared" si="0"/>
        <v>0</v>
      </c>
      <c r="K20" s="15"/>
      <c r="L20" s="31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914000</v>
      </c>
      <c r="G21" s="24">
        <f>SUM(G13:G20)</f>
        <v>198000</v>
      </c>
      <c r="H21" s="16">
        <f>SUM(H13:H20)</f>
        <v>140000</v>
      </c>
      <c r="I21" s="16">
        <f t="shared" ref="I21:J21" si="2">SUM(I13:I20)</f>
        <v>10000</v>
      </c>
      <c r="J21" s="16">
        <f t="shared" si="2"/>
        <v>150000</v>
      </c>
      <c r="K21" s="15" t="s">
        <v>125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-15000</v>
      </c>
    </row>
    <row r="23" spans="1:13" ht="18.75" customHeight="1" x14ac:dyDescent="0.25">
      <c r="A23" s="52" t="s">
        <v>126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135000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</sheetData>
  <mergeCells count="12">
    <mergeCell ref="E10:F10"/>
    <mergeCell ref="D28:L28"/>
    <mergeCell ref="A4:K4"/>
    <mergeCell ref="J6:K6"/>
    <mergeCell ref="F7:H7"/>
    <mergeCell ref="I7:J7"/>
    <mergeCell ref="A8:L8"/>
    <mergeCell ref="E26:L26"/>
    <mergeCell ref="A27:L27"/>
    <mergeCell ref="A21:D21"/>
    <mergeCell ref="A22:I22"/>
    <mergeCell ref="A23:I23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"/>
  <sheetViews>
    <sheetView showWhiteSpace="0" view="pageLayout" workbookViewId="0">
      <selection activeCell="B16" sqref="B16:D1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102000</v>
      </c>
      <c r="G13" s="13">
        <v>12000</v>
      </c>
      <c r="H13" s="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407500</v>
      </c>
      <c r="G14" s="13">
        <v>72500</v>
      </c>
      <c r="H14" s="3">
        <v>25000</v>
      </c>
      <c r="I14" s="3"/>
      <c r="J14" s="23">
        <f t="shared" ref="J14:J20" si="0">SUM(H14:I14)</f>
        <v>25000</v>
      </c>
      <c r="K14" s="25" t="s">
        <v>131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202500</v>
      </c>
      <c r="G15" s="13">
        <v>57500</v>
      </c>
      <c r="H15" s="3">
        <v>25000</v>
      </c>
      <c r="I15" s="3">
        <v>10000</v>
      </c>
      <c r="J15" s="23">
        <f t="shared" si="0"/>
        <v>35000</v>
      </c>
      <c r="K15" s="15" t="s">
        <v>134</v>
      </c>
      <c r="L15" s="31" t="s">
        <v>37</v>
      </c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3"/>
      <c r="G16" s="3"/>
      <c r="H16" s="3"/>
      <c r="I16" s="3"/>
      <c r="J16" s="23">
        <f t="shared" si="0"/>
        <v>0</v>
      </c>
      <c r="K16" s="25"/>
      <c r="L16" s="31"/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37500</v>
      </c>
      <c r="G17" s="13">
        <v>12500</v>
      </c>
      <c r="H17" s="3">
        <v>25000</v>
      </c>
      <c r="I17" s="3"/>
      <c r="J17" s="23">
        <f t="shared" si="0"/>
        <v>25000</v>
      </c>
      <c r="K17" s="15" t="s">
        <v>132</v>
      </c>
      <c r="L17" s="31" t="s">
        <v>60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112500</v>
      </c>
      <c r="G18" s="13">
        <v>27500</v>
      </c>
      <c r="H18" s="3">
        <v>25000</v>
      </c>
      <c r="I18" s="3"/>
      <c r="J18" s="23">
        <f t="shared" si="0"/>
        <v>25000</v>
      </c>
      <c r="K18" s="15" t="s">
        <v>130</v>
      </c>
      <c r="L18" s="31" t="s">
        <v>37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25000</v>
      </c>
      <c r="G19" s="13">
        <v>25000</v>
      </c>
      <c r="H19" s="3">
        <v>25000</v>
      </c>
      <c r="I19" s="3"/>
      <c r="J19" s="23">
        <f t="shared" si="0"/>
        <v>25000</v>
      </c>
      <c r="K19" s="15" t="s">
        <v>129</v>
      </c>
      <c r="L19" s="31" t="s">
        <v>31</v>
      </c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103500</v>
      </c>
      <c r="G20" s="13">
        <v>27500</v>
      </c>
      <c r="H20" s="3"/>
      <c r="I20" s="13"/>
      <c r="J20" s="23">
        <f t="shared" si="0"/>
        <v>0</v>
      </c>
      <c r="K20" s="15"/>
      <c r="L20" s="31"/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990500</v>
      </c>
      <c r="G21" s="24">
        <f>SUM(G13:G20)</f>
        <v>234500</v>
      </c>
      <c r="H21" s="22">
        <f>SUM(H13:H20)</f>
        <v>125000</v>
      </c>
      <c r="I21" s="16">
        <f t="shared" ref="I21:J21" si="2">SUM(I13:I20)</f>
        <v>10000</v>
      </c>
      <c r="J21" s="22">
        <f t="shared" si="2"/>
        <v>135000</v>
      </c>
      <c r="K21" s="15" t="s">
        <v>133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-13500</v>
      </c>
    </row>
    <row r="23" spans="1:13" ht="18.75" customHeight="1" x14ac:dyDescent="0.25">
      <c r="A23" s="52" t="s">
        <v>128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121500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150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29" spans="1:13" ht="18.75" x14ac:dyDescent="0.25">
      <c r="B29" s="41" t="s">
        <v>152</v>
      </c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"/>
  <sheetViews>
    <sheetView showWhiteSpace="0" view="pageLayout" topLeftCell="A7" workbookViewId="0">
      <selection activeCell="H20" sqref="H20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135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118500</v>
      </c>
      <c r="G13" s="13">
        <v>13500</v>
      </c>
      <c r="H13" s="3"/>
      <c r="I13" s="3"/>
      <c r="J13" s="23">
        <f t="shared" ref="J13:J15" si="0"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410000</v>
      </c>
      <c r="G14" s="13">
        <v>75000</v>
      </c>
      <c r="H14" s="3">
        <v>15000</v>
      </c>
      <c r="I14" s="3"/>
      <c r="J14" s="23">
        <f t="shared" si="0"/>
        <v>15000</v>
      </c>
      <c r="K14" s="25" t="s">
        <v>139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195000</v>
      </c>
      <c r="G15" s="13">
        <v>57500</v>
      </c>
      <c r="H15" s="3"/>
      <c r="I15" s="3"/>
      <c r="J15" s="23">
        <f t="shared" si="0"/>
        <v>0</v>
      </c>
      <c r="K15" s="15"/>
      <c r="L15" s="31"/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3">
        <v>27500</v>
      </c>
      <c r="G16" s="13">
        <v>2500</v>
      </c>
      <c r="H16" s="3"/>
      <c r="I16" s="3">
        <v>25000</v>
      </c>
      <c r="J16" s="23">
        <f t="shared" ref="J16:J20" si="1">SUM(H16:I16)</f>
        <v>25000</v>
      </c>
      <c r="K16" s="25"/>
      <c r="L16" s="31" t="s">
        <v>136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40000</v>
      </c>
      <c r="G17" s="13">
        <v>15000</v>
      </c>
      <c r="H17" s="3">
        <v>25000</v>
      </c>
      <c r="I17" s="3"/>
      <c r="J17" s="23">
        <f t="shared" si="1"/>
        <v>25000</v>
      </c>
      <c r="K17" s="15" t="s">
        <v>140</v>
      </c>
      <c r="L17" s="31" t="s">
        <v>60</v>
      </c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112500</v>
      </c>
      <c r="G18" s="13">
        <v>27500</v>
      </c>
      <c r="H18" s="3"/>
      <c r="I18" s="3">
        <v>10000</v>
      </c>
      <c r="J18" s="23">
        <f t="shared" si="1"/>
        <v>10000</v>
      </c>
      <c r="K18" s="15"/>
      <c r="L18" s="31" t="s">
        <v>138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25000</v>
      </c>
      <c r="G19" s="13">
        <v>25000</v>
      </c>
      <c r="H19" s="3"/>
      <c r="I19" s="3"/>
      <c r="J19" s="23">
        <f t="shared" si="1"/>
        <v>0</v>
      </c>
      <c r="K19" s="15"/>
      <c r="L19" s="31"/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103500</v>
      </c>
      <c r="G20" s="13">
        <v>27500</v>
      </c>
      <c r="H20" s="3"/>
      <c r="I20" s="3">
        <v>25000</v>
      </c>
      <c r="J20" s="23">
        <f t="shared" si="1"/>
        <v>25000</v>
      </c>
      <c r="K20" s="15"/>
      <c r="L20" s="31" t="s">
        <v>136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2">SUM(F13:F20)</f>
        <v>1032000</v>
      </c>
      <c r="G21" s="24">
        <f>SUM(G13:G20)</f>
        <v>243500</v>
      </c>
      <c r="H21" s="22">
        <f>SUM(H13:H20)</f>
        <v>40000</v>
      </c>
      <c r="I21" s="16">
        <f t="shared" ref="I21" si="3">SUM(I13:I20)</f>
        <v>60000</v>
      </c>
      <c r="J21" s="22">
        <f>SUM(J13:J20)</f>
        <v>100000</v>
      </c>
      <c r="K21" s="15" t="s">
        <v>141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-10000</v>
      </c>
    </row>
    <row r="23" spans="1:13" ht="18.75" customHeight="1" x14ac:dyDescent="0.25">
      <c r="A23" s="52" t="s">
        <v>137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90000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WhiteSpace="0" view="pageLayout" topLeftCell="A4" workbookViewId="0">
      <selection activeCell="I16" sqref="I16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18"/>
    </row>
    <row r="3" spans="1:13" x14ac:dyDescent="0.25">
      <c r="A3" s="4" t="s">
        <v>14</v>
      </c>
      <c r="L3" s="17"/>
    </row>
    <row r="4" spans="1:13" ht="26.25" x14ac:dyDescent="0.25">
      <c r="A4" s="44" t="s">
        <v>142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30"/>
    </row>
    <row r="5" spans="1:13" ht="18.75" x14ac:dyDescent="0.3">
      <c r="E5" s="5"/>
      <c r="I5" s="5"/>
      <c r="J5" s="5" t="s">
        <v>15</v>
      </c>
      <c r="L5" s="18"/>
    </row>
    <row r="6" spans="1:13" ht="18.75" x14ac:dyDescent="0.3">
      <c r="D6" s="5" t="s">
        <v>16</v>
      </c>
      <c r="E6" s="5"/>
      <c r="F6" s="5"/>
      <c r="G6" s="35"/>
      <c r="H6" s="5" t="s">
        <v>52</v>
      </c>
      <c r="I6" s="5"/>
      <c r="J6" s="45" t="s">
        <v>53</v>
      </c>
      <c r="K6" s="45"/>
      <c r="L6" s="17"/>
    </row>
    <row r="7" spans="1:13" ht="18.75" x14ac:dyDescent="0.3">
      <c r="B7" s="17"/>
      <c r="D7" s="35" t="s">
        <v>17</v>
      </c>
      <c r="E7" s="35"/>
      <c r="F7" s="46" t="s">
        <v>18</v>
      </c>
      <c r="G7" s="46"/>
      <c r="H7" s="46"/>
      <c r="I7" s="46" t="s">
        <v>19</v>
      </c>
      <c r="J7" s="46"/>
      <c r="K7" s="5"/>
      <c r="L7" s="19"/>
    </row>
    <row r="8" spans="1:13" ht="18.75" customHeight="1" x14ac:dyDescent="0.3">
      <c r="A8" s="46" t="s">
        <v>28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43" t="s">
        <v>38</v>
      </c>
      <c r="F10" s="43"/>
      <c r="G10" s="36"/>
      <c r="H10" s="17"/>
      <c r="J10" s="17"/>
      <c r="L10" s="17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  <c r="M12" s="17"/>
    </row>
    <row r="13" spans="1:13" ht="18.75" x14ac:dyDescent="0.25">
      <c r="A13" s="2">
        <v>1</v>
      </c>
      <c r="B13" s="6" t="s">
        <v>57</v>
      </c>
      <c r="C13" s="9" t="s">
        <v>35</v>
      </c>
      <c r="D13" s="7" t="s">
        <v>58</v>
      </c>
      <c r="E13" s="3">
        <v>15000</v>
      </c>
      <c r="F13" s="3">
        <v>135000</v>
      </c>
      <c r="G13" s="13">
        <v>15000</v>
      </c>
      <c r="H13" s="23"/>
      <c r="I13" s="3"/>
      <c r="J13" s="23">
        <f>SUM(H13:I13)</f>
        <v>0</v>
      </c>
      <c r="K13" s="25"/>
      <c r="L13" s="31"/>
      <c r="M13" s="17"/>
    </row>
    <row r="14" spans="1:13" ht="21" customHeight="1" x14ac:dyDescent="0.25">
      <c r="A14" s="2">
        <v>2</v>
      </c>
      <c r="B14" s="6" t="s">
        <v>30</v>
      </c>
      <c r="C14" s="9" t="s">
        <v>20</v>
      </c>
      <c r="D14" s="7" t="s">
        <v>40</v>
      </c>
      <c r="E14" s="3">
        <v>25000</v>
      </c>
      <c r="F14" s="3">
        <v>422500</v>
      </c>
      <c r="G14" s="13">
        <v>77500</v>
      </c>
      <c r="H14" s="23">
        <v>25000</v>
      </c>
      <c r="I14" s="3"/>
      <c r="J14" s="23">
        <f t="shared" ref="J14:J20" si="0">SUM(H14:I14)</f>
        <v>25000</v>
      </c>
      <c r="K14" s="25" t="s">
        <v>146</v>
      </c>
      <c r="L14" s="31" t="s">
        <v>37</v>
      </c>
      <c r="M14" s="17"/>
    </row>
    <row r="15" spans="1:13" ht="21" customHeight="1" x14ac:dyDescent="0.25">
      <c r="A15" s="2">
        <v>3</v>
      </c>
      <c r="B15" s="6" t="s">
        <v>27</v>
      </c>
      <c r="C15" s="9" t="s">
        <v>21</v>
      </c>
      <c r="D15" s="37" t="s">
        <v>41</v>
      </c>
      <c r="E15" s="3">
        <v>25000</v>
      </c>
      <c r="F15" s="3">
        <v>222500</v>
      </c>
      <c r="G15" s="13">
        <v>60000</v>
      </c>
      <c r="H15" s="23"/>
      <c r="I15" s="3">
        <v>25000</v>
      </c>
      <c r="J15" s="23">
        <f t="shared" si="0"/>
        <v>25000</v>
      </c>
      <c r="K15" s="15"/>
      <c r="L15" s="31" t="s">
        <v>145</v>
      </c>
      <c r="M15" s="17"/>
    </row>
    <row r="16" spans="1:13" ht="21" customHeight="1" x14ac:dyDescent="0.25">
      <c r="A16" s="2">
        <v>4</v>
      </c>
      <c r="B16" s="6" t="s">
        <v>150</v>
      </c>
      <c r="C16" s="9" t="s">
        <v>33</v>
      </c>
      <c r="D16" s="27" t="s">
        <v>151</v>
      </c>
      <c r="E16" s="3">
        <v>25000</v>
      </c>
      <c r="F16" s="3">
        <v>30000</v>
      </c>
      <c r="G16" s="13">
        <v>5000</v>
      </c>
      <c r="H16" s="23">
        <v>25000</v>
      </c>
      <c r="I16" s="3"/>
      <c r="J16" s="23">
        <f t="shared" si="0"/>
        <v>25000</v>
      </c>
      <c r="K16" s="25" t="s">
        <v>147</v>
      </c>
      <c r="L16" s="31" t="s">
        <v>31</v>
      </c>
      <c r="M16" s="17"/>
    </row>
    <row r="17" spans="1:13" ht="21" customHeight="1" x14ac:dyDescent="0.25">
      <c r="A17" s="2">
        <v>5</v>
      </c>
      <c r="B17" s="6" t="s">
        <v>45</v>
      </c>
      <c r="C17" s="9" t="s">
        <v>32</v>
      </c>
      <c r="D17" s="27" t="s">
        <v>46</v>
      </c>
      <c r="E17" s="3">
        <v>25000</v>
      </c>
      <c r="F17" s="3">
        <v>42500</v>
      </c>
      <c r="G17" s="13">
        <v>17500</v>
      </c>
      <c r="H17" s="23"/>
      <c r="I17" s="3"/>
      <c r="J17" s="23">
        <f t="shared" si="0"/>
        <v>0</v>
      </c>
      <c r="K17" s="15"/>
      <c r="L17" s="31"/>
      <c r="M17" s="17"/>
    </row>
    <row r="18" spans="1:13" ht="21" customHeight="1" x14ac:dyDescent="0.25">
      <c r="A18" s="2">
        <v>6</v>
      </c>
      <c r="B18" s="6" t="s">
        <v>29</v>
      </c>
      <c r="C18" s="9" t="s">
        <v>22</v>
      </c>
      <c r="D18" s="37" t="s">
        <v>43</v>
      </c>
      <c r="E18" s="3">
        <v>25000</v>
      </c>
      <c r="F18" s="3">
        <v>130000</v>
      </c>
      <c r="G18" s="13">
        <v>30000</v>
      </c>
      <c r="H18" s="23"/>
      <c r="I18" s="3">
        <v>25000</v>
      </c>
      <c r="J18" s="23">
        <f t="shared" si="0"/>
        <v>25000</v>
      </c>
      <c r="K18" s="15"/>
      <c r="L18" s="31" t="s">
        <v>144</v>
      </c>
      <c r="M18" s="17"/>
    </row>
    <row r="19" spans="1:13" ht="21" customHeight="1" x14ac:dyDescent="0.25">
      <c r="A19" s="2">
        <v>7</v>
      </c>
      <c r="B19" s="6" t="s">
        <v>96</v>
      </c>
      <c r="C19" s="9" t="s">
        <v>39</v>
      </c>
      <c r="D19" s="37" t="s">
        <v>97</v>
      </c>
      <c r="E19" s="3">
        <v>25000</v>
      </c>
      <c r="F19" s="13">
        <v>52500</v>
      </c>
      <c r="G19" s="13">
        <v>27500</v>
      </c>
      <c r="H19" s="23"/>
      <c r="I19" s="3"/>
      <c r="J19" s="23">
        <f t="shared" si="0"/>
        <v>0</v>
      </c>
      <c r="K19" s="15"/>
      <c r="L19" s="31"/>
      <c r="M19" s="17"/>
    </row>
    <row r="20" spans="1:13" ht="21" customHeight="1" x14ac:dyDescent="0.25">
      <c r="A20" s="2">
        <v>8</v>
      </c>
      <c r="B20" s="6" t="s">
        <v>36</v>
      </c>
      <c r="C20" s="9" t="s">
        <v>23</v>
      </c>
      <c r="D20" s="37" t="s">
        <v>44</v>
      </c>
      <c r="E20" s="3">
        <v>25000</v>
      </c>
      <c r="F20" s="3">
        <v>106500</v>
      </c>
      <c r="G20" s="13">
        <v>30000</v>
      </c>
      <c r="H20" s="23">
        <v>25000</v>
      </c>
      <c r="I20" s="3">
        <v>25000</v>
      </c>
      <c r="J20" s="23">
        <f t="shared" si="0"/>
        <v>50000</v>
      </c>
      <c r="K20" s="14" t="s">
        <v>148</v>
      </c>
      <c r="L20" s="31" t="s">
        <v>143</v>
      </c>
      <c r="M20" s="17"/>
    </row>
    <row r="21" spans="1:13" ht="21" customHeight="1" x14ac:dyDescent="0.25">
      <c r="A21" s="51" t="s">
        <v>7</v>
      </c>
      <c r="B21" s="51"/>
      <c r="C21" s="51"/>
      <c r="D21" s="51"/>
      <c r="E21" s="16">
        <f>SUM(E13:E20)</f>
        <v>190000</v>
      </c>
      <c r="F21" s="20">
        <f t="shared" ref="F21" si="1">SUM(F13:F20)</f>
        <v>1141500</v>
      </c>
      <c r="G21" s="24">
        <f>SUM(G13:G20)</f>
        <v>262500</v>
      </c>
      <c r="H21" s="23">
        <f t="shared" ref="H21:I21" si="2">SUM(H13:H20)</f>
        <v>75000</v>
      </c>
      <c r="I21" s="3">
        <f t="shared" si="2"/>
        <v>75000</v>
      </c>
      <c r="J21" s="23">
        <f>SUM(J13:J20)</f>
        <v>150000</v>
      </c>
      <c r="K21" s="15" t="s">
        <v>149</v>
      </c>
      <c r="L21" s="26" t="s">
        <v>26</v>
      </c>
      <c r="M21" s="17"/>
    </row>
    <row r="22" spans="1:13" ht="18.75" x14ac:dyDescent="0.25">
      <c r="A22" s="52" t="s">
        <v>24</v>
      </c>
      <c r="B22" s="52"/>
      <c r="C22" s="52"/>
      <c r="D22" s="52"/>
      <c r="E22" s="52"/>
      <c r="F22" s="52"/>
      <c r="G22" s="52"/>
      <c r="H22" s="52"/>
      <c r="I22" s="52"/>
      <c r="J22" s="23">
        <f>-J21*0.1</f>
        <v>-15000</v>
      </c>
    </row>
    <row r="23" spans="1:13" ht="18.75" customHeight="1" x14ac:dyDescent="0.25">
      <c r="A23" s="52" t="s">
        <v>153</v>
      </c>
      <c r="B23" s="52"/>
      <c r="C23" s="52"/>
      <c r="D23" s="52"/>
      <c r="E23" s="52"/>
      <c r="F23" s="52"/>
      <c r="G23" s="52"/>
      <c r="H23" s="52"/>
      <c r="I23" s="52"/>
      <c r="J23" s="22">
        <f>SUM(J21:J22)</f>
        <v>135000</v>
      </c>
      <c r="L23" s="17"/>
    </row>
    <row r="24" spans="1:13" ht="8.25" customHeight="1" x14ac:dyDescent="0.25">
      <c r="J24" s="32"/>
    </row>
    <row r="25" spans="1:13" ht="5.25" customHeight="1" x14ac:dyDescent="0.25">
      <c r="L25" s="17"/>
    </row>
    <row r="26" spans="1:13" ht="18.75" x14ac:dyDescent="0.25">
      <c r="A26" s="2">
        <v>4</v>
      </c>
      <c r="B26" s="6" t="s">
        <v>74</v>
      </c>
      <c r="C26" s="9" t="s">
        <v>33</v>
      </c>
      <c r="D26" s="27" t="s">
        <v>75</v>
      </c>
      <c r="E26" s="65" t="s">
        <v>116</v>
      </c>
      <c r="F26" s="66"/>
      <c r="G26" s="66"/>
      <c r="H26" s="66"/>
      <c r="I26" s="66"/>
      <c r="J26" s="66"/>
      <c r="K26" s="66"/>
      <c r="L26" s="67"/>
    </row>
    <row r="27" spans="1:13" x14ac:dyDescent="0.25">
      <c r="A27" s="58" t="s">
        <v>117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3" ht="18.75" x14ac:dyDescent="0.25">
      <c r="A28" s="2">
        <v>4</v>
      </c>
      <c r="B28" s="6" t="s">
        <v>118</v>
      </c>
      <c r="C28" s="9" t="s">
        <v>33</v>
      </c>
      <c r="D28" s="62" t="s">
        <v>120</v>
      </c>
      <c r="E28" s="63"/>
      <c r="F28" s="63"/>
      <c r="G28" s="63"/>
      <c r="H28" s="63"/>
      <c r="I28" s="63"/>
      <c r="J28" s="63"/>
      <c r="K28" s="63"/>
      <c r="L28" s="64"/>
    </row>
    <row r="31" spans="1:13" x14ac:dyDescent="0.25">
      <c r="I31" s="17"/>
      <c r="J31" s="17"/>
    </row>
  </sheetData>
  <mergeCells count="12">
    <mergeCell ref="D28:L28"/>
    <mergeCell ref="A4:K4"/>
    <mergeCell ref="J6:K6"/>
    <mergeCell ref="F7:H7"/>
    <mergeCell ref="I7:J7"/>
    <mergeCell ref="A8:L8"/>
    <mergeCell ref="E10:F10"/>
    <mergeCell ref="A21:D21"/>
    <mergeCell ref="A22:I22"/>
    <mergeCell ref="A23:I23"/>
    <mergeCell ref="E26:L26"/>
    <mergeCell ref="A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2021</vt:lpstr>
      <vt:lpstr>JANVIER 2022</vt:lpstr>
      <vt:lpstr>FEVRIER 2022 </vt:lpstr>
      <vt:lpstr>MARS 2022</vt:lpstr>
      <vt:lpstr>AVRIL 2022</vt:lpstr>
      <vt:lpstr>MAI 2022</vt:lpstr>
      <vt:lpstr>JUIN 2022</vt:lpstr>
      <vt:lpstr>JUILLET 2022</vt:lpstr>
      <vt:lpstr>AOUT  2022</vt:lpstr>
      <vt:lpstr>AOUT  2022 (2)</vt:lpstr>
      <vt:lpstr>SEPTEMBRE 2022</vt:lpstr>
      <vt:lpstr>OCTOBRE 2022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2022-11-24T11:08:37Z</cp:lastPrinted>
  <dcterms:created xsi:type="dcterms:W3CDTF">2013-02-10T07:37:00Z</dcterms:created>
  <dcterms:modified xsi:type="dcterms:W3CDTF">2022-11-24T12:02:55Z</dcterms:modified>
</cp:coreProperties>
</file>