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NT\Documents\PROPRIETAIRES\TRAORE YOUSSOUF\FICHES D'ENCAISSEMENTS\"/>
    </mc:Choice>
  </mc:AlternateContent>
  <bookViews>
    <workbookView xWindow="0" yWindow="0" windowWidth="19200" windowHeight="11595" activeTab="1"/>
  </bookViews>
  <sheets>
    <sheet name="DECEMBRE 2021" sheetId="87" r:id="rId1"/>
    <sheet name="JANVIER 2022" sheetId="89" r:id="rId2"/>
    <sheet name="FEVRIER 2022" sheetId="90" r:id="rId3"/>
    <sheet name="MARS 2022" sheetId="91" r:id="rId4"/>
    <sheet name="AVRIL 2022" sheetId="92" r:id="rId5"/>
    <sheet name="MAI 2022" sheetId="93" r:id="rId6"/>
    <sheet name="JUIN 2022" sheetId="94" r:id="rId7"/>
    <sheet name="JUILLET 2022" sheetId="95" r:id="rId8"/>
    <sheet name="AOUT 2022" sheetId="96" r:id="rId9"/>
    <sheet name="SEPTEMBRE 2022 " sheetId="97" r:id="rId10"/>
  </sheets>
  <calcPr calcId="152511" iterateDelta="1E-4"/>
</workbook>
</file>

<file path=xl/calcChain.xml><?xml version="1.0" encoding="utf-8"?>
<calcChain xmlns="http://schemas.openxmlformats.org/spreadsheetml/2006/main">
  <c r="J24" i="97" l="1"/>
  <c r="J22" i="97"/>
  <c r="J21" i="97"/>
  <c r="H20" i="97"/>
  <c r="I20" i="97"/>
  <c r="J20" i="97"/>
  <c r="J14" i="97"/>
  <c r="J15" i="97"/>
  <c r="J16" i="97"/>
  <c r="J17" i="97"/>
  <c r="J18" i="97"/>
  <c r="J19" i="97"/>
  <c r="J13" i="97"/>
  <c r="J29" i="97" l="1"/>
  <c r="G20" i="97"/>
  <c r="F20" i="97"/>
  <c r="E20" i="97"/>
  <c r="J20" i="96"/>
  <c r="J29" i="96" l="1"/>
  <c r="G20" i="96"/>
  <c r="F20" i="96"/>
  <c r="E20" i="96"/>
  <c r="J29" i="95" l="1"/>
  <c r="I20" i="95"/>
  <c r="H20" i="95"/>
  <c r="G20" i="95"/>
  <c r="F20" i="95"/>
  <c r="E20" i="95"/>
  <c r="J19" i="95"/>
  <c r="J18" i="95"/>
  <c r="J17" i="95"/>
  <c r="J16" i="95"/>
  <c r="J15" i="95"/>
  <c r="J14" i="95"/>
  <c r="J13" i="95"/>
  <c r="J20" i="95" l="1"/>
  <c r="J21" i="95" s="1"/>
  <c r="J22" i="95" s="1"/>
  <c r="J24" i="95" s="1"/>
  <c r="H20" i="94"/>
  <c r="I20" i="94"/>
  <c r="J14" i="94"/>
  <c r="J15" i="94"/>
  <c r="J16" i="94"/>
  <c r="J20" i="94" s="1"/>
  <c r="J17" i="94"/>
  <c r="J18" i="94"/>
  <c r="J19" i="94"/>
  <c r="J13" i="94"/>
  <c r="J21" i="94" l="1"/>
  <c r="J22" i="94"/>
  <c r="J24" i="94" s="1"/>
  <c r="J29" i="94"/>
  <c r="G20" i="94"/>
  <c r="F20" i="94"/>
  <c r="E20" i="94"/>
  <c r="J24" i="93" l="1"/>
  <c r="J22" i="93"/>
  <c r="J21" i="93"/>
  <c r="H20" i="93" l="1"/>
  <c r="I20" i="93"/>
  <c r="J13" i="93"/>
  <c r="J14" i="93"/>
  <c r="J15" i="93"/>
  <c r="J16" i="93"/>
  <c r="J18" i="93"/>
  <c r="J19" i="93"/>
  <c r="J20" i="93" l="1"/>
  <c r="J29" i="93"/>
  <c r="G20" i="93"/>
  <c r="F20" i="93"/>
  <c r="E20" i="93"/>
  <c r="J24" i="92"/>
  <c r="J22" i="92"/>
  <c r="J21" i="92"/>
  <c r="H20" i="92"/>
  <c r="I20" i="92"/>
  <c r="J20" i="92"/>
  <c r="J14" i="92"/>
  <c r="J15" i="92"/>
  <c r="J16" i="92"/>
  <c r="J17" i="92"/>
  <c r="J18" i="92"/>
  <c r="J19" i="92"/>
  <c r="J13" i="92"/>
  <c r="J29" i="92" l="1"/>
  <c r="G20" i="92"/>
  <c r="F20" i="92"/>
  <c r="E20" i="92"/>
  <c r="H20" i="91" l="1"/>
  <c r="I20" i="91"/>
  <c r="J14" i="91"/>
  <c r="J15" i="91"/>
  <c r="J16" i="91"/>
  <c r="J17" i="91"/>
  <c r="J18" i="91"/>
  <c r="J19" i="91"/>
  <c r="J13" i="91"/>
  <c r="J20" i="91" s="1"/>
  <c r="J21" i="91" l="1"/>
  <c r="J22" i="91" s="1"/>
  <c r="J24" i="91" s="1"/>
  <c r="G20" i="91"/>
  <c r="F20" i="91"/>
  <c r="E20" i="91"/>
  <c r="J24" i="90"/>
  <c r="J22" i="90"/>
  <c r="J21" i="90"/>
  <c r="H20" i="90"/>
  <c r="I20" i="90"/>
  <c r="J14" i="90"/>
  <c r="J20" i="90" s="1"/>
  <c r="J15" i="90"/>
  <c r="J16" i="90"/>
  <c r="J17" i="90"/>
  <c r="J18" i="90"/>
  <c r="J19" i="90"/>
  <c r="J13" i="90"/>
  <c r="G20" i="90" l="1"/>
  <c r="F20" i="90"/>
  <c r="E20" i="90"/>
  <c r="J24" i="89"/>
  <c r="J22" i="89"/>
  <c r="J21" i="89"/>
  <c r="H20" i="89"/>
  <c r="I20" i="89"/>
  <c r="J20" i="89"/>
  <c r="J13" i="89" l="1"/>
  <c r="J14" i="89"/>
  <c r="J15" i="89"/>
  <c r="J16" i="89"/>
  <c r="J17" i="89"/>
  <c r="J18" i="89"/>
  <c r="J19" i="89"/>
  <c r="G20" i="89" l="1"/>
  <c r="F20" i="89"/>
  <c r="E20" i="89"/>
  <c r="J24" i="87"/>
  <c r="I20" i="87" l="1"/>
  <c r="H20" i="87"/>
  <c r="G20" i="87"/>
  <c r="F20" i="87"/>
  <c r="E20" i="87"/>
  <c r="J19" i="87"/>
  <c r="J18" i="87"/>
  <c r="J17" i="87"/>
  <c r="J16" i="87"/>
  <c r="J15" i="87"/>
  <c r="J14" i="87"/>
  <c r="J13" i="87"/>
  <c r="J20" i="87" l="1"/>
  <c r="J21" i="87" s="1"/>
  <c r="J22" i="87" s="1"/>
</calcChain>
</file>

<file path=xl/sharedStrings.xml><?xml version="1.0" encoding="utf-8"?>
<sst xmlns="http://schemas.openxmlformats.org/spreadsheetml/2006/main" count="542" uniqueCount="113">
  <si>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</si>
  <si>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</si>
  <si>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</si>
  <si>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</si>
  <si>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</si>
  <si>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</si>
  <si>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</si>
  <si>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</si>
  <si>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</si>
  <si>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</si>
  <si>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</si>
  <si>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</si>
  <si>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</si>
  <si>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</si>
  <si>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</si>
  <si>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</si>
  <si>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COMMISSION CCGIM</t>
  </si>
  <si>
    <t>BENEFICIAIRE: TRAORE YOUSSOUF</t>
  </si>
  <si>
    <t xml:space="preserve">N° CC: </t>
  </si>
  <si>
    <t xml:space="preserve">01 BP 3269 ABIDJAN 01  </t>
  </si>
  <si>
    <t>Cel. 05 09 80 29 - 07 22 70 52 - 01 50 72 89</t>
  </si>
  <si>
    <t>Km 22 DOMICILE: LOT N° 460 / ÎLOT 45</t>
  </si>
  <si>
    <t xml:space="preserve">CENTRE D'IMPOSITION: </t>
  </si>
  <si>
    <t>SANOGO MOUSTAPHA</t>
  </si>
  <si>
    <t>N'TCHO SOBE HERVE JEAN JACQUES</t>
  </si>
  <si>
    <t>DIOMANDE OUMAR</t>
  </si>
  <si>
    <t>BABY BABA</t>
  </si>
  <si>
    <t>CCGIM</t>
  </si>
  <si>
    <t>10/04/22</t>
  </si>
  <si>
    <t>ESPECES</t>
  </si>
  <si>
    <t>N'SIA BANQUE: 01230 3034372473507</t>
  </si>
  <si>
    <t>ENCAISSE PAR LE PROPRIETAIRE</t>
  </si>
  <si>
    <t>PROPRIETAIRE</t>
  </si>
  <si>
    <t>ORANGE</t>
  </si>
  <si>
    <t>0708978009</t>
  </si>
  <si>
    <t>0709460826-0574784828</t>
  </si>
  <si>
    <t>0707130347-0584034241</t>
  </si>
  <si>
    <t>0748713544-0101104744</t>
  </si>
  <si>
    <t>2722504588-0506139309</t>
  </si>
  <si>
    <t>0749308015-0140116579</t>
  </si>
  <si>
    <t>0555464649 -0555557756</t>
  </si>
  <si>
    <t>A LIBERE LE STUDIO FIN MAI 2021</t>
  </si>
  <si>
    <t>100 000f RELIQUAT LOYER A AMPUTER SUR LES LOYERS DE M TRAORE A REMETTRE A M NCHO</t>
  </si>
  <si>
    <t>TRAORE OUMAR</t>
  </si>
  <si>
    <t>TRAORE OUMAR A PAYE LA SOMME DE 200 000 F CFA DONT 02 MOIS CAUTION + 01 MOIS AVANCE + 01 MOIS CCGIM LE 30/08/2021</t>
  </si>
  <si>
    <t>MAIS A CE JOUR NOUS AVONS RECU LA SOMME DE 150 000 F CFA , CAUTION GEREE PAR CCGIM</t>
  </si>
  <si>
    <t>WAVE</t>
  </si>
  <si>
    <t>ETAT DES ENCAISSEMENTS : MOIS DE DECEMBRE 2021</t>
  </si>
  <si>
    <t>SOMME A VERSER LE  …../12/2021</t>
  </si>
  <si>
    <t>TOTAL 12/2021</t>
  </si>
  <si>
    <t>10/12/21</t>
  </si>
  <si>
    <t>20/12/21</t>
  </si>
  <si>
    <t>ETAT DES ENCAISSEMENTS : MOIS DE JANVIER 2022</t>
  </si>
  <si>
    <t>TOTAL 01/2022</t>
  </si>
  <si>
    <t>SOMME A VERSER LE  …../01/2022</t>
  </si>
  <si>
    <t>11/01/22</t>
  </si>
  <si>
    <t>10/01/22</t>
  </si>
  <si>
    <t>KONE GOLOGNERY LASSENA</t>
  </si>
  <si>
    <t>0101948150-0506302121</t>
  </si>
  <si>
    <t>14/01/22</t>
  </si>
  <si>
    <t>ETAT DES ENCAISSEMENTS : MOIS DE FEVRIER 2022</t>
  </si>
  <si>
    <t>10/02/22</t>
  </si>
  <si>
    <t>TOTAL 02/2022</t>
  </si>
  <si>
    <t>ETAT DES ENCAISSEMENTS : MOIS DE MARS 2022</t>
  </si>
  <si>
    <t>TOTAL 03/2022</t>
  </si>
  <si>
    <t>DOIT CAUTION + 01/2022 + 02/2022 DEPUIS LE 02/01/2022 AMI DU PROPRIETRAIRE</t>
  </si>
  <si>
    <t>16/02/22</t>
  </si>
  <si>
    <t>SOMME A VERSER LE 16/02/2022</t>
  </si>
  <si>
    <t>KEÏTA SOUMAÏLA</t>
  </si>
  <si>
    <t>AVANCES PORTE 6</t>
  </si>
  <si>
    <t>11/03/22</t>
  </si>
  <si>
    <t>2 MOIS DE CAUTION + 2 MOIS AVANCES JANVIER ET FEVRIER 2022 INFOS RECUES LE 11/03/2022 PAR M OUATTARA</t>
  </si>
  <si>
    <t>10/03/22</t>
  </si>
  <si>
    <t>0707948331</t>
  </si>
  <si>
    <t>15/03/22</t>
  </si>
  <si>
    <t>A PAYE 200 000 F AU PROPRIETAIRE DEPUIS DEBUT JANVIER 2022</t>
  </si>
  <si>
    <t>16/03/22</t>
  </si>
  <si>
    <t>ETAT DES ENCAISSEMENTS : MOIS D'AVRIL 2022</t>
  </si>
  <si>
    <t>NOUVEAU LOCATAIRE</t>
  </si>
  <si>
    <t>19/03/22</t>
  </si>
  <si>
    <t>2 MOIS DE CAUTION + 2 MOIS AVANCES JANVIER ET FEVRIER 2022 INFOS RECUES LE 11/03/2022 PAR M OUATTARA. CAUTION GEREE PAR LE PROPRIETAIRE</t>
  </si>
  <si>
    <t>2 MOIS DE CAUTION + 2 MOIS AVANCES AVRIL ET MAI 2022 INFOS RECUES LE 19/03/2022 PAR M OUATTARA. CAUTION GEREE PAR LE CCGIM</t>
  </si>
  <si>
    <t>AV 04+05/22</t>
  </si>
  <si>
    <t>SOMME A VERSER LE 23/03/2022</t>
  </si>
  <si>
    <t>TOTAL 04/2022</t>
  </si>
  <si>
    <t>SOMME A VERSER LE 15/04/2022</t>
  </si>
  <si>
    <t>15/04/22</t>
  </si>
  <si>
    <t>ETAT DES ENCAISSEMENTS : MOIS DE MAI 2022</t>
  </si>
  <si>
    <t>TOTAL 05/2022</t>
  </si>
  <si>
    <t>10/05/22</t>
  </si>
  <si>
    <t>14/05/22</t>
  </si>
  <si>
    <t>SOMME A VERSER LE 14/05/2022</t>
  </si>
  <si>
    <t>ETAT DES ENCAISSEMENTS : MOIS DE JUIN 2022</t>
  </si>
  <si>
    <t>TOTAL 06/2022</t>
  </si>
  <si>
    <t>SOMME A VERSER LE ……./06/2022</t>
  </si>
  <si>
    <t>10/06/22</t>
  </si>
  <si>
    <t>16/06/22</t>
  </si>
  <si>
    <t>ETAT DES ENCAISSEMENTS : MOIS DE JUILLET 2022</t>
  </si>
  <si>
    <t>TOTAL 07/2022</t>
  </si>
  <si>
    <t>PRPRIETAIRE</t>
  </si>
  <si>
    <t>10/07/22</t>
  </si>
  <si>
    <t>16/07/22</t>
  </si>
  <si>
    <t>SOMME A VERSER LE 16/07/2022</t>
  </si>
  <si>
    <t>TOTAL 08/2022</t>
  </si>
  <si>
    <t>SOMME A VERSER LE …..//08/2022</t>
  </si>
  <si>
    <t>ETAT DES ENCAISSEMENTS : MOIS D'AOUT 2022</t>
  </si>
  <si>
    <t>10/08/22</t>
  </si>
  <si>
    <t>PROPRIRTAIRE</t>
  </si>
  <si>
    <t>ETAT DES ENCAISSEMENTS : MOIS DE SEPTEMBRE 2022</t>
  </si>
  <si>
    <t>TOTAL 09/2022</t>
  </si>
  <si>
    <t>SOMME A VERSER LE 15/09/2022</t>
  </si>
  <si>
    <t>15/09/22</t>
  </si>
  <si>
    <t>100 000 F RELIQUAT LOYER A AMPUTER SUR LES LOYERS DE M TRAORE A REMETTRE A M NCHO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</si>
</sst>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4" fillId="0" borderId="0" xfId="0" applyFont="1"/>
    <xf numFmtId="49" fontId="0" fillId="2" borderId="1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7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164" fontId="4" fillId="0" borderId="1" xfId="0" applyNumberFormat="1" applyFont="1" applyBorder="1"/>
    <xf numFmtId="164" fontId="10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3" fillId="0" borderId="1" xfId="0" applyNumberFormat="1" applyFont="1" applyBorder="1"/>
    <xf numFmtId="0" fontId="1" fillId="0" borderId="0" xfId="0" applyFont="1" applyFill="1" applyBorder="1"/>
    <xf numFmtId="49" fontId="11" fillId="2" borderId="0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49" fontId="6" fillId="2" borderId="1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164" fontId="4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>
      <selection activeCell="A24" sqref="A24:I2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9.140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  <col min="13" max="13" width="11.85546875" bestFit="1" customWidth="1"/>
  </cols>
  <sheetData>
    <row r="1" spans="1:15" ht="23.25" x14ac:dyDescent="0.25">
      <c r="A1" s="1" t="s">
        <v>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4.25" customHeight="1" x14ac:dyDescent="0.25">
      <c r="A2" s="1" t="s">
        <v>12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5" ht="13.5" customHeight="1" x14ac:dyDescent="0.25">
      <c r="A3" s="1" t="s">
        <v>13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1:15" ht="23.25" x14ac:dyDescent="0.25">
      <c r="A4" s="83" t="s">
        <v>47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5" ht="10.5" customHeight="1" x14ac:dyDescent="0.3">
      <c r="A5" s="17"/>
      <c r="E5" s="2"/>
      <c r="I5" s="2"/>
    </row>
    <row r="6" spans="1:15" ht="23.25" customHeight="1" x14ac:dyDescent="0.4">
      <c r="A6" s="1"/>
      <c r="C6" s="84" t="s">
        <v>17</v>
      </c>
      <c r="D6" s="84"/>
      <c r="E6" s="84"/>
      <c r="F6" s="84"/>
      <c r="G6" s="84"/>
      <c r="H6" s="84"/>
      <c r="I6" s="84"/>
      <c r="J6" s="71" t="s">
        <v>18</v>
      </c>
      <c r="K6" s="71"/>
      <c r="L6" s="71"/>
    </row>
    <row r="7" spans="1:15" ht="18.75" x14ac:dyDescent="0.3">
      <c r="A7" s="1"/>
      <c r="D7" s="30" t="s">
        <v>19</v>
      </c>
      <c r="E7" s="30"/>
      <c r="F7" s="71" t="s">
        <v>20</v>
      </c>
      <c r="G7" s="71"/>
      <c r="H7" s="71"/>
      <c r="I7" s="71"/>
      <c r="J7" s="71"/>
      <c r="K7" s="71"/>
      <c r="L7" s="71"/>
    </row>
    <row r="8" spans="1:15" ht="9" customHeight="1" x14ac:dyDescent="0.3">
      <c r="A8" s="1"/>
      <c r="D8" s="30"/>
      <c r="E8" s="30"/>
      <c r="F8" s="30"/>
      <c r="G8" s="30"/>
      <c r="H8" s="30"/>
      <c r="I8" s="30"/>
      <c r="J8" s="30"/>
      <c r="K8" s="32"/>
      <c r="L8" s="32"/>
    </row>
    <row r="9" spans="1:15" ht="18.75" customHeight="1" x14ac:dyDescent="0.3">
      <c r="A9" s="82" t="s">
        <v>21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</row>
    <row r="10" spans="1:15" ht="18.75" customHeight="1" x14ac:dyDescent="0.3">
      <c r="A10" s="82" t="s">
        <v>22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15"/>
    </row>
    <row r="11" spans="1:15" ht="7.5" customHeight="1" x14ac:dyDescent="0.3">
      <c r="K11" s="76"/>
      <c r="L11" s="76"/>
    </row>
    <row r="12" spans="1:15" x14ac:dyDescent="0.25">
      <c r="A12" s="6" t="s">
        <v>0</v>
      </c>
      <c r="B12" s="7" t="s">
        <v>1</v>
      </c>
      <c r="C12" s="7" t="s">
        <v>10</v>
      </c>
      <c r="D12" s="7" t="s">
        <v>9</v>
      </c>
      <c r="E12" s="7" t="s">
        <v>2</v>
      </c>
      <c r="F12" s="7" t="s">
        <v>3</v>
      </c>
      <c r="G12" s="7" t="s">
        <v>15</v>
      </c>
      <c r="H12" s="8" t="s">
        <v>8</v>
      </c>
      <c r="I12" s="7" t="s">
        <v>5</v>
      </c>
      <c r="J12" s="9" t="s">
        <v>4</v>
      </c>
      <c r="K12" s="7" t="s">
        <v>7</v>
      </c>
      <c r="L12" s="9" t="s">
        <v>14</v>
      </c>
    </row>
    <row r="13" spans="1:15" ht="20.25" customHeight="1" x14ac:dyDescent="0.25">
      <c r="A13" s="5">
        <v>1</v>
      </c>
      <c r="B13" s="10" t="s">
        <v>26</v>
      </c>
      <c r="C13" s="11">
        <v>1</v>
      </c>
      <c r="D13" s="29" t="s">
        <v>34</v>
      </c>
      <c r="E13" s="4">
        <v>65000</v>
      </c>
      <c r="F13" s="4"/>
      <c r="G13" s="4"/>
      <c r="H13" s="4">
        <v>65000</v>
      </c>
      <c r="I13" s="4"/>
      <c r="J13" s="4">
        <f>H13+I13</f>
        <v>65000</v>
      </c>
      <c r="K13" s="3" t="s">
        <v>50</v>
      </c>
      <c r="L13" s="19" t="s">
        <v>32</v>
      </c>
      <c r="M13" s="15"/>
    </row>
    <row r="14" spans="1:15" ht="20.25" customHeight="1" x14ac:dyDescent="0.25">
      <c r="A14" s="5">
        <v>2</v>
      </c>
      <c r="B14" s="10" t="s">
        <v>43</v>
      </c>
      <c r="C14" s="11">
        <v>4</v>
      </c>
      <c r="D14" s="27"/>
      <c r="E14" s="4">
        <v>50000</v>
      </c>
      <c r="F14" s="4">
        <v>55000</v>
      </c>
      <c r="G14" s="4">
        <v>5000</v>
      </c>
      <c r="H14" s="4"/>
      <c r="I14" s="4"/>
      <c r="J14" s="4">
        <f t="shared" ref="J14:J19" si="0">H14+I14</f>
        <v>0</v>
      </c>
      <c r="K14" s="3"/>
      <c r="L14" s="19"/>
      <c r="M14" s="15"/>
    </row>
    <row r="15" spans="1:15" ht="20.25" customHeight="1" x14ac:dyDescent="0.25">
      <c r="A15" s="5">
        <v>3</v>
      </c>
      <c r="B15" s="10" t="s">
        <v>25</v>
      </c>
      <c r="C15" s="11">
        <v>5</v>
      </c>
      <c r="D15" s="27" t="s">
        <v>36</v>
      </c>
      <c r="E15" s="4">
        <v>35000</v>
      </c>
      <c r="F15" s="4">
        <v>568000</v>
      </c>
      <c r="G15" s="4">
        <v>108600</v>
      </c>
      <c r="H15" s="4"/>
      <c r="I15" s="4"/>
      <c r="J15" s="4">
        <f t="shared" si="0"/>
        <v>0</v>
      </c>
      <c r="K15" s="3"/>
      <c r="L15" s="14"/>
      <c r="M15" s="15"/>
      <c r="N15" s="15"/>
    </row>
    <row r="16" spans="1:15" ht="20.25" customHeight="1" x14ac:dyDescent="0.25">
      <c r="A16" s="5"/>
      <c r="B16" s="10"/>
      <c r="C16" s="11">
        <v>6</v>
      </c>
      <c r="D16" s="24" t="s">
        <v>37</v>
      </c>
      <c r="E16" s="4">
        <v>40000</v>
      </c>
      <c r="F16" s="4"/>
      <c r="G16" s="4"/>
      <c r="H16" s="4"/>
      <c r="I16" s="4"/>
      <c r="J16" s="4">
        <f t="shared" si="0"/>
        <v>0</v>
      </c>
      <c r="K16" s="3"/>
      <c r="L16" s="21"/>
      <c r="M16" s="20"/>
      <c r="N16" s="18"/>
      <c r="O16" s="18"/>
    </row>
    <row r="17" spans="1:14" ht="20.25" customHeight="1" x14ac:dyDescent="0.25">
      <c r="A17" s="5"/>
      <c r="B17" s="10"/>
      <c r="C17" s="11">
        <v>7</v>
      </c>
      <c r="D17" s="27" t="s">
        <v>38</v>
      </c>
      <c r="E17" s="4">
        <v>40000</v>
      </c>
      <c r="F17" s="4"/>
      <c r="G17" s="4"/>
      <c r="H17" s="4"/>
      <c r="I17" s="4"/>
      <c r="J17" s="4">
        <f t="shared" si="0"/>
        <v>0</v>
      </c>
      <c r="K17" s="3"/>
      <c r="L17" s="21"/>
      <c r="N17" s="15"/>
    </row>
    <row r="18" spans="1:14" ht="20.25" customHeight="1" x14ac:dyDescent="0.25">
      <c r="A18" s="5"/>
      <c r="B18" s="10"/>
      <c r="C18" s="11">
        <v>8</v>
      </c>
      <c r="D18" s="28" t="s">
        <v>39</v>
      </c>
      <c r="E18" s="4">
        <v>40000</v>
      </c>
      <c r="F18" s="4"/>
      <c r="G18" s="4"/>
      <c r="H18" s="4"/>
      <c r="I18" s="4"/>
      <c r="J18" s="4">
        <f t="shared" si="0"/>
        <v>0</v>
      </c>
      <c r="K18" s="3"/>
      <c r="L18" s="21"/>
    </row>
    <row r="19" spans="1:14" ht="20.25" customHeight="1" x14ac:dyDescent="0.25">
      <c r="A19" s="5">
        <v>7</v>
      </c>
      <c r="B19" s="10" t="s">
        <v>23</v>
      </c>
      <c r="C19" s="11">
        <v>9</v>
      </c>
      <c r="D19" s="27" t="s">
        <v>40</v>
      </c>
      <c r="E19" s="4">
        <v>35000</v>
      </c>
      <c r="F19" s="4">
        <v>232500</v>
      </c>
      <c r="G19" s="4">
        <v>63000</v>
      </c>
      <c r="H19" s="4">
        <v>35000</v>
      </c>
      <c r="I19" s="4">
        <v>15000</v>
      </c>
      <c r="J19" s="4">
        <f t="shared" si="0"/>
        <v>50000</v>
      </c>
      <c r="K19" s="3" t="s">
        <v>51</v>
      </c>
      <c r="L19" s="21" t="s">
        <v>46</v>
      </c>
      <c r="M19" s="15"/>
      <c r="N19" s="15"/>
    </row>
    <row r="20" spans="1:14" ht="21" customHeight="1" x14ac:dyDescent="0.25">
      <c r="A20" s="77" t="s">
        <v>6</v>
      </c>
      <c r="B20" s="77"/>
      <c r="C20" s="77"/>
      <c r="D20" s="77"/>
      <c r="E20" s="13">
        <f>SUM(E13:E19)</f>
        <v>305000</v>
      </c>
      <c r="F20" s="26">
        <f t="shared" ref="F20:G20" si="1">SUM(F13:F19)</f>
        <v>855500</v>
      </c>
      <c r="G20" s="13">
        <f t="shared" si="1"/>
        <v>176600</v>
      </c>
      <c r="H20" s="13">
        <f>SUM(H13:H19)</f>
        <v>100000</v>
      </c>
      <c r="I20" s="13">
        <f t="shared" ref="I20:J20" si="2">SUM(I13:I19)</f>
        <v>15000</v>
      </c>
      <c r="J20" s="13">
        <f t="shared" si="2"/>
        <v>115000</v>
      </c>
      <c r="K20" s="3"/>
      <c r="L20" s="33"/>
    </row>
    <row r="21" spans="1:14" ht="21" customHeight="1" x14ac:dyDescent="0.3">
      <c r="A21" s="78" t="s">
        <v>16</v>
      </c>
      <c r="B21" s="78"/>
      <c r="C21" s="78"/>
      <c r="D21" s="78"/>
      <c r="E21" s="78"/>
      <c r="F21" s="78"/>
      <c r="G21" s="78"/>
      <c r="H21" s="78"/>
      <c r="I21" s="78"/>
      <c r="J21" s="12">
        <f>-J20*0.1</f>
        <v>-11500</v>
      </c>
    </row>
    <row r="22" spans="1:14" ht="21" customHeight="1" x14ac:dyDescent="0.3">
      <c r="A22" s="79" t="s">
        <v>49</v>
      </c>
      <c r="B22" s="80"/>
      <c r="C22" s="80"/>
      <c r="D22" s="80"/>
      <c r="E22" s="80"/>
      <c r="F22" s="80"/>
      <c r="G22" s="80"/>
      <c r="H22" s="80"/>
      <c r="I22" s="81"/>
      <c r="J22" s="12">
        <f>SUM(J20:J21)</f>
        <v>103500</v>
      </c>
    </row>
    <row r="23" spans="1:14" ht="21" customHeight="1" x14ac:dyDescent="0.3">
      <c r="A23" s="79" t="s">
        <v>31</v>
      </c>
      <c r="B23" s="80"/>
      <c r="C23" s="80"/>
      <c r="D23" s="80"/>
      <c r="E23" s="80"/>
      <c r="F23" s="80"/>
      <c r="G23" s="80"/>
      <c r="H23" s="80"/>
      <c r="I23" s="81"/>
      <c r="J23" s="12">
        <v>-65000</v>
      </c>
    </row>
    <row r="24" spans="1:14" ht="19.5" customHeight="1" x14ac:dyDescent="0.3">
      <c r="A24" s="78" t="s">
        <v>48</v>
      </c>
      <c r="B24" s="78"/>
      <c r="C24" s="78"/>
      <c r="D24" s="78"/>
      <c r="E24" s="78"/>
      <c r="F24" s="78"/>
      <c r="G24" s="78"/>
      <c r="H24" s="78"/>
      <c r="I24" s="78"/>
      <c r="J24" s="12">
        <f>SUM(J22:J23)</f>
        <v>38500</v>
      </c>
      <c r="L24" s="15"/>
    </row>
    <row r="25" spans="1:14" ht="18.75" x14ac:dyDescent="0.3">
      <c r="A25" s="71" t="s">
        <v>30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N25" s="15"/>
    </row>
    <row r="26" spans="1:14" ht="15.75" x14ac:dyDescent="0.25">
      <c r="B26" s="24" t="s">
        <v>24</v>
      </c>
      <c r="C26" s="11">
        <v>4</v>
      </c>
      <c r="D26" s="27" t="s">
        <v>35</v>
      </c>
      <c r="E26" s="4">
        <v>35000</v>
      </c>
      <c r="F26" s="4">
        <v>20500</v>
      </c>
      <c r="G26" s="4">
        <v>20500</v>
      </c>
      <c r="H26" s="72" t="s">
        <v>41</v>
      </c>
      <c r="I26" s="73"/>
      <c r="J26" s="73"/>
      <c r="K26" s="73"/>
      <c r="L26" s="74"/>
    </row>
    <row r="27" spans="1:14" x14ac:dyDescent="0.25">
      <c r="B27" s="75" t="s">
        <v>42</v>
      </c>
      <c r="C27" s="75"/>
      <c r="D27" s="75"/>
      <c r="E27" s="75"/>
      <c r="F27" s="75"/>
      <c r="G27" s="75"/>
      <c r="H27" s="75"/>
      <c r="I27" s="75"/>
      <c r="J27" s="75"/>
      <c r="K27" s="75"/>
      <c r="L27" s="75"/>
    </row>
    <row r="28" spans="1:14" x14ac:dyDescent="0.25">
      <c r="A28" t="s">
        <v>44</v>
      </c>
      <c r="F28" s="15"/>
      <c r="J28" s="15"/>
    </row>
    <row r="29" spans="1:14" x14ac:dyDescent="0.25">
      <c r="A29" t="s">
        <v>45</v>
      </c>
      <c r="H29" s="15"/>
    </row>
    <row r="30" spans="1:14" x14ac:dyDescent="0.25">
      <c r="H30" s="15"/>
    </row>
  </sheetData>
  <mergeCells count="15">
    <mergeCell ref="A10:L10"/>
    <mergeCell ref="A4:L4"/>
    <mergeCell ref="C6:I6"/>
    <mergeCell ref="J6:L6"/>
    <mergeCell ref="F7:L7"/>
    <mergeCell ref="A9:L9"/>
    <mergeCell ref="A25:L25"/>
    <mergeCell ref="H26:L26"/>
    <mergeCell ref="B27:L27"/>
    <mergeCell ref="K11:L11"/>
    <mergeCell ref="A20:D20"/>
    <mergeCell ref="A21:I21"/>
    <mergeCell ref="A22:I22"/>
    <mergeCell ref="A23:I23"/>
    <mergeCell ref="A24:I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>
      <selection activeCell="J21" sqref="J21:J2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9.140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  <col min="13" max="13" width="11.85546875" bestFit="1" customWidth="1"/>
  </cols>
  <sheetData>
    <row r="1" spans="1:15" ht="23.25" x14ac:dyDescent="0.25">
      <c r="A1" s="1" t="s">
        <v>11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5" ht="14.25" customHeight="1" x14ac:dyDescent="0.25">
      <c r="A2" s="1" t="s">
        <v>12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1:15" ht="13.5" customHeight="1" x14ac:dyDescent="0.25">
      <c r="A3" s="1" t="s">
        <v>13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</row>
    <row r="4" spans="1:15" ht="23.25" x14ac:dyDescent="0.25">
      <c r="A4" s="83" t="s">
        <v>108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5" ht="10.5" customHeight="1" x14ac:dyDescent="0.3">
      <c r="A5" s="17"/>
      <c r="E5" s="2"/>
      <c r="I5" s="2"/>
    </row>
    <row r="6" spans="1:15" ht="23.25" customHeight="1" x14ac:dyDescent="0.4">
      <c r="A6" s="1"/>
      <c r="C6" s="84" t="s">
        <v>17</v>
      </c>
      <c r="D6" s="84"/>
      <c r="E6" s="84"/>
      <c r="F6" s="84"/>
      <c r="G6" s="84"/>
      <c r="H6" s="84"/>
      <c r="I6" s="84"/>
      <c r="J6" s="71" t="s">
        <v>18</v>
      </c>
      <c r="K6" s="71"/>
      <c r="L6" s="71"/>
    </row>
    <row r="7" spans="1:15" ht="18.75" x14ac:dyDescent="0.3">
      <c r="A7" s="1"/>
      <c r="D7" s="67" t="s">
        <v>19</v>
      </c>
      <c r="E7" s="67"/>
      <c r="F7" s="71" t="s">
        <v>20</v>
      </c>
      <c r="G7" s="71"/>
      <c r="H7" s="71"/>
      <c r="I7" s="71"/>
      <c r="J7" s="71"/>
      <c r="K7" s="71"/>
      <c r="L7" s="71"/>
    </row>
    <row r="8" spans="1:15" ht="9" customHeight="1" x14ac:dyDescent="0.3">
      <c r="A8" s="1"/>
      <c r="D8" s="67"/>
      <c r="E8" s="67"/>
      <c r="F8" s="67"/>
      <c r="G8" s="67"/>
      <c r="H8" s="67"/>
      <c r="I8" s="67"/>
      <c r="J8" s="67"/>
      <c r="K8" s="65"/>
      <c r="L8" s="65"/>
    </row>
    <row r="9" spans="1:15" ht="18.75" customHeight="1" x14ac:dyDescent="0.3">
      <c r="A9" s="82" t="s">
        <v>21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</row>
    <row r="10" spans="1:15" ht="18.75" customHeight="1" x14ac:dyDescent="0.3">
      <c r="A10" s="82" t="s">
        <v>22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15"/>
    </row>
    <row r="11" spans="1:15" ht="7.5" customHeight="1" x14ac:dyDescent="0.3">
      <c r="K11" s="76"/>
      <c r="L11" s="76"/>
    </row>
    <row r="12" spans="1:15" x14ac:dyDescent="0.25">
      <c r="A12" s="6" t="s">
        <v>0</v>
      </c>
      <c r="B12" s="7" t="s">
        <v>1</v>
      </c>
      <c r="C12" s="7" t="s">
        <v>10</v>
      </c>
      <c r="D12" s="7" t="s">
        <v>9</v>
      </c>
      <c r="E12" s="7" t="s">
        <v>2</v>
      </c>
      <c r="F12" s="7" t="s">
        <v>3</v>
      </c>
      <c r="G12" s="7" t="s">
        <v>15</v>
      </c>
      <c r="H12" s="8" t="s">
        <v>8</v>
      </c>
      <c r="I12" s="7" t="s">
        <v>5</v>
      </c>
      <c r="J12" s="9" t="s">
        <v>4</v>
      </c>
      <c r="K12" s="7" t="s">
        <v>7</v>
      </c>
      <c r="L12" s="9" t="s">
        <v>14</v>
      </c>
    </row>
    <row r="13" spans="1:15" ht="20.25" customHeight="1" x14ac:dyDescent="0.25">
      <c r="A13" s="5">
        <v>1</v>
      </c>
      <c r="B13" s="10" t="s">
        <v>26</v>
      </c>
      <c r="C13" s="11">
        <v>1</v>
      </c>
      <c r="D13" s="29" t="s">
        <v>34</v>
      </c>
      <c r="E13" s="4">
        <v>65000</v>
      </c>
      <c r="F13" s="4"/>
      <c r="G13" s="4"/>
      <c r="H13" s="4">
        <v>0</v>
      </c>
      <c r="I13" s="4"/>
      <c r="J13" s="4">
        <f>SUM(H13:I13)</f>
        <v>0</v>
      </c>
      <c r="K13" s="3"/>
      <c r="L13" s="19"/>
      <c r="M13" s="15"/>
      <c r="N13" s="15"/>
    </row>
    <row r="14" spans="1:15" ht="20.25" customHeight="1" x14ac:dyDescent="0.25">
      <c r="A14" s="5">
        <v>2</v>
      </c>
      <c r="B14" s="10" t="s">
        <v>43</v>
      </c>
      <c r="C14" s="11">
        <v>4</v>
      </c>
      <c r="D14" s="27"/>
      <c r="E14" s="4">
        <v>50000</v>
      </c>
      <c r="F14" s="4">
        <v>275000</v>
      </c>
      <c r="G14" s="4">
        <v>25000</v>
      </c>
      <c r="H14" s="4">
        <v>0</v>
      </c>
      <c r="I14" s="23"/>
      <c r="J14" s="4">
        <f t="shared" ref="J14:J19" si="0">SUM(H14:I14)</f>
        <v>0</v>
      </c>
      <c r="K14" s="3"/>
      <c r="L14" s="19"/>
      <c r="M14" s="15"/>
    </row>
    <row r="15" spans="1:15" ht="20.25" customHeight="1" x14ac:dyDescent="0.25">
      <c r="A15" s="5">
        <v>3</v>
      </c>
      <c r="B15" s="10" t="s">
        <v>25</v>
      </c>
      <c r="C15" s="11">
        <v>5</v>
      </c>
      <c r="D15" s="27" t="s">
        <v>36</v>
      </c>
      <c r="E15" s="4">
        <v>35000</v>
      </c>
      <c r="F15" s="4">
        <v>914500</v>
      </c>
      <c r="G15" s="4">
        <v>140100</v>
      </c>
      <c r="H15" s="4">
        <v>0</v>
      </c>
      <c r="I15" s="4"/>
      <c r="J15" s="4">
        <f t="shared" si="0"/>
        <v>0</v>
      </c>
      <c r="K15" s="3"/>
      <c r="L15" s="19"/>
      <c r="M15" s="15"/>
      <c r="N15" s="15"/>
    </row>
    <row r="16" spans="1:15" ht="20.25" customHeight="1" x14ac:dyDescent="0.25">
      <c r="A16" s="5">
        <v>4</v>
      </c>
      <c r="B16" s="10" t="s">
        <v>68</v>
      </c>
      <c r="C16" s="11">
        <v>6</v>
      </c>
      <c r="D16" s="27" t="s">
        <v>73</v>
      </c>
      <c r="E16" s="4">
        <v>50000</v>
      </c>
      <c r="F16" s="4">
        <v>5000</v>
      </c>
      <c r="G16" s="4">
        <v>5000</v>
      </c>
      <c r="H16" s="4">
        <v>0</v>
      </c>
      <c r="I16" s="23"/>
      <c r="J16" s="4">
        <f t="shared" si="0"/>
        <v>0</v>
      </c>
      <c r="K16" s="3"/>
      <c r="L16" s="19"/>
      <c r="M16" s="20"/>
      <c r="N16" s="18"/>
      <c r="O16" s="18"/>
    </row>
    <row r="17" spans="1:14" ht="20.25" customHeight="1" x14ac:dyDescent="0.25">
      <c r="A17" s="5">
        <v>5</v>
      </c>
      <c r="B17" s="10" t="s">
        <v>78</v>
      </c>
      <c r="C17" s="11">
        <v>7</v>
      </c>
      <c r="D17" s="27"/>
      <c r="E17" s="4">
        <v>50000</v>
      </c>
      <c r="F17" s="4">
        <v>165000</v>
      </c>
      <c r="G17" s="4">
        <v>15000</v>
      </c>
      <c r="H17" s="4">
        <v>0</v>
      </c>
      <c r="I17" s="4"/>
      <c r="J17" s="4">
        <f t="shared" si="0"/>
        <v>0</v>
      </c>
      <c r="K17" s="3"/>
      <c r="L17" s="21"/>
      <c r="N17" s="15"/>
    </row>
    <row r="18" spans="1:14" ht="20.25" customHeight="1" x14ac:dyDescent="0.25">
      <c r="A18" s="5">
        <v>6</v>
      </c>
      <c r="B18" s="10" t="s">
        <v>57</v>
      </c>
      <c r="C18" s="11">
        <v>8</v>
      </c>
      <c r="D18" s="28" t="s">
        <v>58</v>
      </c>
      <c r="E18" s="4">
        <v>40000</v>
      </c>
      <c r="F18" s="4">
        <v>352000</v>
      </c>
      <c r="G18" s="4">
        <v>32000</v>
      </c>
      <c r="H18" s="4">
        <v>0</v>
      </c>
      <c r="I18" s="4"/>
      <c r="J18" s="4">
        <f t="shared" si="0"/>
        <v>0</v>
      </c>
      <c r="K18" s="3"/>
      <c r="L18" s="21"/>
      <c r="M18" s="15"/>
    </row>
    <row r="19" spans="1:14" ht="20.25" customHeight="1" x14ac:dyDescent="0.25">
      <c r="A19" s="5">
        <v>7</v>
      </c>
      <c r="B19" s="10" t="s">
        <v>23</v>
      </c>
      <c r="C19" s="11">
        <v>9</v>
      </c>
      <c r="D19" s="27" t="s">
        <v>40</v>
      </c>
      <c r="E19" s="4">
        <v>35000</v>
      </c>
      <c r="F19" s="4">
        <v>385000</v>
      </c>
      <c r="G19" s="4">
        <v>91000</v>
      </c>
      <c r="H19" s="4">
        <v>0</v>
      </c>
      <c r="I19" s="4"/>
      <c r="J19" s="4">
        <f t="shared" si="0"/>
        <v>0</v>
      </c>
      <c r="K19" s="3"/>
      <c r="L19" s="21"/>
      <c r="M19" s="15"/>
      <c r="N19" s="15"/>
    </row>
    <row r="20" spans="1:14" ht="21" customHeight="1" x14ac:dyDescent="0.25">
      <c r="A20" s="77" t="s">
        <v>6</v>
      </c>
      <c r="B20" s="77"/>
      <c r="C20" s="77"/>
      <c r="D20" s="77"/>
      <c r="E20" s="13">
        <f>SUM(E13:E19)</f>
        <v>325000</v>
      </c>
      <c r="F20" s="26">
        <f t="shared" ref="F20:J20" si="1">SUM(F13:F19)</f>
        <v>2096500</v>
      </c>
      <c r="G20" s="13">
        <f t="shared" si="1"/>
        <v>308100</v>
      </c>
      <c r="H20" s="13">
        <f t="shared" si="1"/>
        <v>0</v>
      </c>
      <c r="I20" s="13">
        <f t="shared" si="1"/>
        <v>0</v>
      </c>
      <c r="J20" s="13">
        <f t="shared" si="1"/>
        <v>0</v>
      </c>
      <c r="K20" s="3" t="s">
        <v>111</v>
      </c>
      <c r="L20" s="66"/>
      <c r="M20" s="15"/>
    </row>
    <row r="21" spans="1:14" ht="21" customHeight="1" x14ac:dyDescent="0.3">
      <c r="A21" s="78" t="s">
        <v>16</v>
      </c>
      <c r="B21" s="78"/>
      <c r="C21" s="78"/>
      <c r="D21" s="78"/>
      <c r="E21" s="78"/>
      <c r="F21" s="78"/>
      <c r="G21" s="78"/>
      <c r="H21" s="78"/>
      <c r="I21" s="78"/>
      <c r="J21" s="69">
        <f>-J20*0.1</f>
        <v>0</v>
      </c>
      <c r="M21" s="15"/>
    </row>
    <row r="22" spans="1:14" ht="21" customHeight="1" x14ac:dyDescent="0.3">
      <c r="A22" s="79" t="s">
        <v>109</v>
      </c>
      <c r="B22" s="80"/>
      <c r="C22" s="80"/>
      <c r="D22" s="80"/>
      <c r="E22" s="80"/>
      <c r="F22" s="80"/>
      <c r="G22" s="80"/>
      <c r="H22" s="80"/>
      <c r="I22" s="81"/>
      <c r="J22" s="69">
        <f>SUM(J20:J21)</f>
        <v>0</v>
      </c>
      <c r="L22" s="15"/>
    </row>
    <row r="23" spans="1:14" ht="21" customHeight="1" x14ac:dyDescent="0.3">
      <c r="A23" s="79" t="s">
        <v>31</v>
      </c>
      <c r="B23" s="80"/>
      <c r="C23" s="80"/>
      <c r="D23" s="80"/>
      <c r="E23" s="80"/>
      <c r="F23" s="80"/>
      <c r="G23" s="80"/>
      <c r="H23" s="80"/>
      <c r="I23" s="81"/>
      <c r="J23" s="69">
        <v>0</v>
      </c>
      <c r="K23" s="85"/>
      <c r="L23" s="86"/>
    </row>
    <row r="24" spans="1:14" ht="19.5" customHeight="1" x14ac:dyDescent="0.3">
      <c r="A24" s="78" t="s">
        <v>110</v>
      </c>
      <c r="B24" s="78"/>
      <c r="C24" s="78"/>
      <c r="D24" s="78"/>
      <c r="E24" s="78"/>
      <c r="F24" s="78"/>
      <c r="G24" s="78"/>
      <c r="H24" s="78"/>
      <c r="I24" s="78"/>
      <c r="J24" s="70">
        <f>SUM(J22:J23)</f>
        <v>0</v>
      </c>
      <c r="L24" s="15"/>
    </row>
    <row r="25" spans="1:14" ht="18.75" x14ac:dyDescent="0.3">
      <c r="A25" s="71" t="s">
        <v>30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N25" s="15"/>
    </row>
    <row r="26" spans="1:14" ht="18.75" customHeight="1" x14ac:dyDescent="0.25">
      <c r="A26" s="5">
        <v>4</v>
      </c>
      <c r="B26" s="10" t="s">
        <v>57</v>
      </c>
      <c r="C26" s="11">
        <v>8</v>
      </c>
      <c r="D26" s="28" t="s">
        <v>58</v>
      </c>
      <c r="E26" s="72" t="s">
        <v>65</v>
      </c>
      <c r="F26" s="73"/>
      <c r="G26" s="73"/>
      <c r="H26" s="73"/>
      <c r="I26" s="73"/>
      <c r="J26" s="73"/>
      <c r="K26" s="73"/>
      <c r="L26" s="74"/>
    </row>
    <row r="27" spans="1:14" ht="15.75" customHeight="1" x14ac:dyDescent="0.25">
      <c r="A27" s="5">
        <v>4</v>
      </c>
      <c r="B27" s="10" t="s">
        <v>68</v>
      </c>
      <c r="C27" s="11">
        <v>6</v>
      </c>
      <c r="D27" s="24">
        <v>707948331</v>
      </c>
      <c r="E27" s="72" t="s">
        <v>75</v>
      </c>
      <c r="F27" s="73"/>
      <c r="G27" s="73"/>
      <c r="H27" s="73"/>
      <c r="I27" s="73"/>
      <c r="J27" s="73"/>
      <c r="K27" s="73"/>
      <c r="L27" s="74"/>
    </row>
    <row r="28" spans="1:14" x14ac:dyDescent="0.25">
      <c r="A28" s="87" t="s">
        <v>80</v>
      </c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</row>
    <row r="29" spans="1:14" ht="18.75" x14ac:dyDescent="0.25">
      <c r="A29" s="5">
        <v>5</v>
      </c>
      <c r="B29" s="10" t="s">
        <v>78</v>
      </c>
      <c r="C29" s="11">
        <v>7</v>
      </c>
      <c r="D29" s="27"/>
      <c r="E29" s="4">
        <v>50000</v>
      </c>
      <c r="F29" s="4"/>
      <c r="G29" s="4"/>
      <c r="H29" s="4">
        <v>50000</v>
      </c>
      <c r="I29" s="4">
        <v>50000</v>
      </c>
      <c r="J29" s="4">
        <f t="shared" ref="J29" si="2">SUM(H29:I29)</f>
        <v>100000</v>
      </c>
      <c r="K29" s="3" t="s">
        <v>79</v>
      </c>
      <c r="L29" s="21" t="s">
        <v>33</v>
      </c>
    </row>
    <row r="30" spans="1:14" x14ac:dyDescent="0.25">
      <c r="A30" s="87" t="s">
        <v>81</v>
      </c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</row>
  </sheetData>
  <mergeCells count="18">
    <mergeCell ref="A10:L10"/>
    <mergeCell ref="A4:L4"/>
    <mergeCell ref="C6:I6"/>
    <mergeCell ref="J6:L6"/>
    <mergeCell ref="F7:L7"/>
    <mergeCell ref="A9:L9"/>
    <mergeCell ref="A30:L30"/>
    <mergeCell ref="K11:L11"/>
    <mergeCell ref="A20:D20"/>
    <mergeCell ref="A21:I21"/>
    <mergeCell ref="A22:I22"/>
    <mergeCell ref="A23:I23"/>
    <mergeCell ref="K23:L23"/>
    <mergeCell ref="A24:I24"/>
    <mergeCell ref="A25:L25"/>
    <mergeCell ref="E26:L26"/>
    <mergeCell ref="E27:L27"/>
    <mergeCell ref="A28:L2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zoomScaleNormal="100" workbookViewId="0">
      <selection activeCell="B27" sqref="B27:L2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9.140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  <col min="13" max="13" width="11.85546875" bestFit="1" customWidth="1"/>
  </cols>
  <sheetData>
    <row r="1" spans="1:15" ht="23.25" x14ac:dyDescent="0.25">
      <c r="A1" s="1" t="s">
        <v>11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5" ht="14.25" customHeight="1" x14ac:dyDescent="0.25">
      <c r="A2" s="1" t="s">
        <v>12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5" ht="13.5" customHeight="1" x14ac:dyDescent="0.25">
      <c r="A3" s="1" t="s">
        <v>13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5" ht="23.25" x14ac:dyDescent="0.25">
      <c r="A4" s="83" t="s">
        <v>52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5" ht="10.5" customHeight="1" x14ac:dyDescent="0.3">
      <c r="A5" s="17"/>
      <c r="E5" s="2"/>
      <c r="I5" s="2"/>
    </row>
    <row r="6" spans="1:15" ht="23.25" customHeight="1" x14ac:dyDescent="0.4">
      <c r="A6" s="1"/>
      <c r="C6" s="84" t="s">
        <v>17</v>
      </c>
      <c r="D6" s="84"/>
      <c r="E6" s="84"/>
      <c r="F6" s="84"/>
      <c r="G6" s="84"/>
      <c r="H6" s="84"/>
      <c r="I6" s="84"/>
      <c r="J6" s="71" t="s">
        <v>18</v>
      </c>
      <c r="K6" s="71"/>
      <c r="L6" s="71"/>
    </row>
    <row r="7" spans="1:15" ht="18.75" x14ac:dyDescent="0.3">
      <c r="A7" s="1"/>
      <c r="D7" s="36" t="s">
        <v>19</v>
      </c>
      <c r="E7" s="36"/>
      <c r="F7" s="71" t="s">
        <v>20</v>
      </c>
      <c r="G7" s="71"/>
      <c r="H7" s="71"/>
      <c r="I7" s="71"/>
      <c r="J7" s="71"/>
      <c r="K7" s="71"/>
      <c r="L7" s="71"/>
    </row>
    <row r="8" spans="1:15" ht="9" customHeight="1" x14ac:dyDescent="0.3">
      <c r="A8" s="1"/>
      <c r="D8" s="36"/>
      <c r="E8" s="36"/>
      <c r="F8" s="36"/>
      <c r="G8" s="36"/>
      <c r="H8" s="36"/>
      <c r="I8" s="36"/>
      <c r="J8" s="36"/>
      <c r="K8" s="34"/>
      <c r="L8" s="34"/>
    </row>
    <row r="9" spans="1:15" ht="18.75" customHeight="1" x14ac:dyDescent="0.3">
      <c r="A9" s="82" t="s">
        <v>21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</row>
    <row r="10" spans="1:15" ht="18.75" customHeight="1" x14ac:dyDescent="0.3">
      <c r="A10" s="82" t="s">
        <v>22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15"/>
    </row>
    <row r="11" spans="1:15" ht="7.5" customHeight="1" x14ac:dyDescent="0.3">
      <c r="K11" s="76"/>
      <c r="L11" s="76"/>
    </row>
    <row r="12" spans="1:15" x14ac:dyDescent="0.25">
      <c r="A12" s="6" t="s">
        <v>0</v>
      </c>
      <c r="B12" s="7" t="s">
        <v>1</v>
      </c>
      <c r="C12" s="7" t="s">
        <v>10</v>
      </c>
      <c r="D12" s="7" t="s">
        <v>9</v>
      </c>
      <c r="E12" s="7" t="s">
        <v>2</v>
      </c>
      <c r="F12" s="7" t="s">
        <v>3</v>
      </c>
      <c r="G12" s="7" t="s">
        <v>15</v>
      </c>
      <c r="H12" s="8" t="s">
        <v>8</v>
      </c>
      <c r="I12" s="7" t="s">
        <v>5</v>
      </c>
      <c r="J12" s="9" t="s">
        <v>4</v>
      </c>
      <c r="K12" s="7" t="s">
        <v>7</v>
      </c>
      <c r="L12" s="9" t="s">
        <v>14</v>
      </c>
    </row>
    <row r="13" spans="1:15" ht="20.25" customHeight="1" x14ac:dyDescent="0.25">
      <c r="A13" s="5">
        <v>1</v>
      </c>
      <c r="B13" s="10" t="s">
        <v>26</v>
      </c>
      <c r="C13" s="11">
        <v>1</v>
      </c>
      <c r="D13" s="29" t="s">
        <v>34</v>
      </c>
      <c r="E13" s="4">
        <v>65000</v>
      </c>
      <c r="F13" s="4"/>
      <c r="G13" s="4"/>
      <c r="H13" s="4">
        <v>65000</v>
      </c>
      <c r="I13" s="4"/>
      <c r="J13" s="4">
        <f t="shared" ref="J13:J18" si="0">H13+I13</f>
        <v>65000</v>
      </c>
      <c r="K13" s="3" t="s">
        <v>56</v>
      </c>
      <c r="L13" s="19" t="s">
        <v>32</v>
      </c>
      <c r="M13" s="15"/>
    </row>
    <row r="14" spans="1:15" ht="20.25" customHeight="1" x14ac:dyDescent="0.25">
      <c r="A14" s="5">
        <v>2</v>
      </c>
      <c r="B14" s="10" t="s">
        <v>43</v>
      </c>
      <c r="C14" s="11">
        <v>4</v>
      </c>
      <c r="D14" s="27"/>
      <c r="E14" s="4">
        <v>50000</v>
      </c>
      <c r="F14" s="4">
        <v>100000</v>
      </c>
      <c r="G14" s="4">
        <v>10000</v>
      </c>
      <c r="H14" s="4"/>
      <c r="I14" s="4"/>
      <c r="J14" s="4">
        <f t="shared" si="0"/>
        <v>0</v>
      </c>
      <c r="K14" s="3"/>
      <c r="L14" s="19"/>
      <c r="M14" s="15"/>
    </row>
    <row r="15" spans="1:15" ht="20.25" customHeight="1" x14ac:dyDescent="0.25">
      <c r="A15" s="5">
        <v>3</v>
      </c>
      <c r="B15" s="10" t="s">
        <v>25</v>
      </c>
      <c r="C15" s="11">
        <v>5</v>
      </c>
      <c r="D15" s="27" t="s">
        <v>36</v>
      </c>
      <c r="E15" s="4">
        <v>35000</v>
      </c>
      <c r="F15" s="4">
        <v>606500</v>
      </c>
      <c r="G15" s="4">
        <v>112100</v>
      </c>
      <c r="H15" s="4"/>
      <c r="I15" s="4"/>
      <c r="J15" s="4">
        <f t="shared" si="0"/>
        <v>0</v>
      </c>
      <c r="K15" s="3"/>
      <c r="L15" s="14"/>
      <c r="M15" s="15"/>
      <c r="N15" s="15"/>
    </row>
    <row r="16" spans="1:15" ht="20.25" customHeight="1" x14ac:dyDescent="0.25">
      <c r="A16" s="5"/>
      <c r="B16" s="10"/>
      <c r="C16" s="11">
        <v>6</v>
      </c>
      <c r="D16" s="24" t="s">
        <v>37</v>
      </c>
      <c r="E16" s="4">
        <v>40000</v>
      </c>
      <c r="F16" s="4"/>
      <c r="G16" s="4"/>
      <c r="H16" s="4"/>
      <c r="I16" s="4"/>
      <c r="J16" s="4">
        <f t="shared" si="0"/>
        <v>0</v>
      </c>
      <c r="K16" s="3"/>
      <c r="L16" s="21"/>
      <c r="M16" s="20"/>
      <c r="N16" s="18"/>
      <c r="O16" s="18"/>
    </row>
    <row r="17" spans="1:14" ht="20.25" customHeight="1" x14ac:dyDescent="0.25">
      <c r="A17" s="5"/>
      <c r="B17" s="10"/>
      <c r="C17" s="11">
        <v>7</v>
      </c>
      <c r="D17" s="27" t="s">
        <v>38</v>
      </c>
      <c r="E17" s="4">
        <v>40000</v>
      </c>
      <c r="F17" s="4"/>
      <c r="G17" s="4"/>
      <c r="H17" s="4"/>
      <c r="I17" s="4"/>
      <c r="J17" s="4">
        <f t="shared" si="0"/>
        <v>0</v>
      </c>
      <c r="K17" s="3"/>
      <c r="L17" s="21"/>
      <c r="N17" s="15"/>
    </row>
    <row r="18" spans="1:14" ht="20.25" customHeight="1" x14ac:dyDescent="0.25">
      <c r="A18" s="5"/>
      <c r="B18" s="10" t="s">
        <v>57</v>
      </c>
      <c r="C18" s="11">
        <v>8</v>
      </c>
      <c r="D18" s="28" t="s">
        <v>58</v>
      </c>
      <c r="E18" s="4">
        <v>40000</v>
      </c>
      <c r="F18" s="4"/>
      <c r="G18" s="4"/>
      <c r="H18" s="4"/>
      <c r="I18" s="4"/>
      <c r="J18" s="4">
        <f t="shared" si="0"/>
        <v>0</v>
      </c>
      <c r="K18" s="3"/>
      <c r="L18" s="21"/>
    </row>
    <row r="19" spans="1:14" ht="20.25" customHeight="1" x14ac:dyDescent="0.25">
      <c r="A19" s="5">
        <v>7</v>
      </c>
      <c r="B19" s="10" t="s">
        <v>23</v>
      </c>
      <c r="C19" s="11">
        <v>9</v>
      </c>
      <c r="D19" s="27" t="s">
        <v>40</v>
      </c>
      <c r="E19" s="4">
        <v>35000</v>
      </c>
      <c r="F19" s="4">
        <v>221000</v>
      </c>
      <c r="G19" s="4">
        <v>66500</v>
      </c>
      <c r="H19" s="4">
        <v>35000</v>
      </c>
      <c r="I19" s="4"/>
      <c r="J19" s="4">
        <f>H19+I19</f>
        <v>35000</v>
      </c>
      <c r="K19" s="3" t="s">
        <v>55</v>
      </c>
      <c r="L19" s="21" t="s">
        <v>46</v>
      </c>
      <c r="M19" s="15"/>
      <c r="N19" s="15"/>
    </row>
    <row r="20" spans="1:14" ht="21" customHeight="1" x14ac:dyDescent="0.25">
      <c r="A20" s="77" t="s">
        <v>6</v>
      </c>
      <c r="B20" s="77"/>
      <c r="C20" s="77"/>
      <c r="D20" s="77"/>
      <c r="E20" s="13">
        <f>SUM(E13:E19)</f>
        <v>305000</v>
      </c>
      <c r="F20" s="26">
        <f t="shared" ref="F20:J20" si="1">SUM(F13:F19)</f>
        <v>927500</v>
      </c>
      <c r="G20" s="13">
        <f t="shared" si="1"/>
        <v>188600</v>
      </c>
      <c r="H20" s="13">
        <f t="shared" si="1"/>
        <v>100000</v>
      </c>
      <c r="I20" s="13">
        <f t="shared" si="1"/>
        <v>0</v>
      </c>
      <c r="J20" s="13">
        <f t="shared" si="1"/>
        <v>100000</v>
      </c>
      <c r="K20" s="3" t="s">
        <v>59</v>
      </c>
      <c r="L20" s="35" t="s">
        <v>27</v>
      </c>
    </row>
    <row r="21" spans="1:14" ht="21" customHeight="1" x14ac:dyDescent="0.3">
      <c r="A21" s="78" t="s">
        <v>16</v>
      </c>
      <c r="B21" s="78"/>
      <c r="C21" s="78"/>
      <c r="D21" s="78"/>
      <c r="E21" s="78"/>
      <c r="F21" s="78"/>
      <c r="G21" s="78"/>
      <c r="H21" s="78"/>
      <c r="I21" s="78"/>
      <c r="J21" s="12">
        <f>-J20*0.1</f>
        <v>-10000</v>
      </c>
    </row>
    <row r="22" spans="1:14" ht="21" customHeight="1" x14ac:dyDescent="0.3">
      <c r="A22" s="79" t="s">
        <v>53</v>
      </c>
      <c r="B22" s="80"/>
      <c r="C22" s="80"/>
      <c r="D22" s="80"/>
      <c r="E22" s="80"/>
      <c r="F22" s="80"/>
      <c r="G22" s="80"/>
      <c r="H22" s="80"/>
      <c r="I22" s="81"/>
      <c r="J22" s="12">
        <f>SUM(J20:J21)</f>
        <v>90000</v>
      </c>
    </row>
    <row r="23" spans="1:14" ht="21" customHeight="1" x14ac:dyDescent="0.3">
      <c r="A23" s="79" t="s">
        <v>31</v>
      </c>
      <c r="B23" s="80"/>
      <c r="C23" s="80"/>
      <c r="D23" s="80"/>
      <c r="E23" s="80"/>
      <c r="F23" s="80"/>
      <c r="G23" s="80"/>
      <c r="H23" s="80"/>
      <c r="I23" s="81"/>
      <c r="J23" s="12">
        <v>-65000</v>
      </c>
    </row>
    <row r="24" spans="1:14" ht="19.5" customHeight="1" x14ac:dyDescent="0.3">
      <c r="A24" s="78" t="s">
        <v>54</v>
      </c>
      <c r="B24" s="78"/>
      <c r="C24" s="78"/>
      <c r="D24" s="78"/>
      <c r="E24" s="78"/>
      <c r="F24" s="78"/>
      <c r="G24" s="78"/>
      <c r="H24" s="78"/>
      <c r="I24" s="78"/>
      <c r="J24" s="12">
        <f>SUM(J22:J23)</f>
        <v>25000</v>
      </c>
      <c r="L24" s="15"/>
    </row>
    <row r="25" spans="1:14" ht="18.75" x14ac:dyDescent="0.3">
      <c r="A25" s="71" t="s">
        <v>30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N25" s="15"/>
    </row>
    <row r="26" spans="1:14" ht="15.75" x14ac:dyDescent="0.25">
      <c r="B26" s="24" t="s">
        <v>24</v>
      </c>
      <c r="C26" s="11">
        <v>4</v>
      </c>
      <c r="D26" s="27" t="s">
        <v>35</v>
      </c>
      <c r="E26" s="4">
        <v>35000</v>
      </c>
      <c r="F26" s="4">
        <v>20500</v>
      </c>
      <c r="G26" s="4">
        <v>20500</v>
      </c>
      <c r="H26" s="72" t="s">
        <v>41</v>
      </c>
      <c r="I26" s="73"/>
      <c r="J26" s="73"/>
      <c r="K26" s="73"/>
      <c r="L26" s="74"/>
    </row>
    <row r="27" spans="1:14" x14ac:dyDescent="0.25">
      <c r="B27" s="75" t="s">
        <v>112</v>
      </c>
      <c r="C27" s="75"/>
      <c r="D27" s="75"/>
      <c r="E27" s="75"/>
      <c r="F27" s="75"/>
      <c r="G27" s="75"/>
      <c r="H27" s="75"/>
      <c r="I27" s="75"/>
      <c r="J27" s="75"/>
      <c r="K27" s="75"/>
      <c r="L27" s="75"/>
    </row>
    <row r="28" spans="1:14" x14ac:dyDescent="0.25">
      <c r="A28" t="s">
        <v>44</v>
      </c>
      <c r="F28" s="15"/>
      <c r="J28" s="15"/>
    </row>
    <row r="29" spans="1:14" x14ac:dyDescent="0.25">
      <c r="A29" t="s">
        <v>45</v>
      </c>
      <c r="H29" s="15"/>
    </row>
    <row r="30" spans="1:14" x14ac:dyDescent="0.25">
      <c r="H30" s="15"/>
    </row>
  </sheetData>
  <mergeCells count="15">
    <mergeCell ref="A25:L25"/>
    <mergeCell ref="H26:L26"/>
    <mergeCell ref="B27:L27"/>
    <mergeCell ref="K11:L11"/>
    <mergeCell ref="A20:D20"/>
    <mergeCell ref="A21:I21"/>
    <mergeCell ref="A22:I22"/>
    <mergeCell ref="A23:I23"/>
    <mergeCell ref="A24:I24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>
      <selection activeCell="A25" sqref="A25:L2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9.140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  <col min="13" max="13" width="11.85546875" bestFit="1" customWidth="1"/>
  </cols>
  <sheetData>
    <row r="1" spans="1:15" ht="23.25" x14ac:dyDescent="0.25">
      <c r="A1" s="1" t="s">
        <v>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5" ht="14.25" customHeight="1" x14ac:dyDescent="0.25">
      <c r="A2" s="1" t="s">
        <v>12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5" ht="13.5" customHeight="1" x14ac:dyDescent="0.25">
      <c r="A3" s="1" t="s">
        <v>13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</row>
    <row r="4" spans="1:15" ht="23.25" x14ac:dyDescent="0.25">
      <c r="A4" s="83" t="s">
        <v>60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5" ht="10.5" customHeight="1" x14ac:dyDescent="0.3">
      <c r="A5" s="17"/>
      <c r="E5" s="2"/>
      <c r="I5" s="2"/>
    </row>
    <row r="6" spans="1:15" ht="23.25" customHeight="1" x14ac:dyDescent="0.4">
      <c r="A6" s="1"/>
      <c r="C6" s="84" t="s">
        <v>17</v>
      </c>
      <c r="D6" s="84"/>
      <c r="E6" s="84"/>
      <c r="F6" s="84"/>
      <c r="G6" s="84"/>
      <c r="H6" s="84"/>
      <c r="I6" s="84"/>
      <c r="J6" s="71" t="s">
        <v>18</v>
      </c>
      <c r="K6" s="71"/>
      <c r="L6" s="71"/>
    </row>
    <row r="7" spans="1:15" ht="18.75" x14ac:dyDescent="0.3">
      <c r="A7" s="1"/>
      <c r="D7" s="38" t="s">
        <v>19</v>
      </c>
      <c r="E7" s="38"/>
      <c r="F7" s="71" t="s">
        <v>20</v>
      </c>
      <c r="G7" s="71"/>
      <c r="H7" s="71"/>
      <c r="I7" s="71"/>
      <c r="J7" s="71"/>
      <c r="K7" s="71"/>
      <c r="L7" s="71"/>
    </row>
    <row r="8" spans="1:15" ht="9" customHeight="1" x14ac:dyDescent="0.3">
      <c r="A8" s="1"/>
      <c r="D8" s="38"/>
      <c r="E8" s="38"/>
      <c r="F8" s="38"/>
      <c r="G8" s="38"/>
      <c r="H8" s="38"/>
      <c r="I8" s="38"/>
      <c r="J8" s="38"/>
      <c r="K8" s="40"/>
      <c r="L8" s="40"/>
    </row>
    <row r="9" spans="1:15" ht="18.75" customHeight="1" x14ac:dyDescent="0.3">
      <c r="A9" s="82" t="s">
        <v>21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</row>
    <row r="10" spans="1:15" ht="18.75" customHeight="1" x14ac:dyDescent="0.3">
      <c r="A10" s="82" t="s">
        <v>22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15"/>
    </row>
    <row r="11" spans="1:15" ht="7.5" customHeight="1" x14ac:dyDescent="0.3">
      <c r="K11" s="76"/>
      <c r="L11" s="76"/>
    </row>
    <row r="12" spans="1:15" x14ac:dyDescent="0.25">
      <c r="A12" s="6" t="s">
        <v>0</v>
      </c>
      <c r="B12" s="7" t="s">
        <v>1</v>
      </c>
      <c r="C12" s="7" t="s">
        <v>10</v>
      </c>
      <c r="D12" s="7" t="s">
        <v>9</v>
      </c>
      <c r="E12" s="7" t="s">
        <v>2</v>
      </c>
      <c r="F12" s="7" t="s">
        <v>3</v>
      </c>
      <c r="G12" s="7" t="s">
        <v>15</v>
      </c>
      <c r="H12" s="8" t="s">
        <v>8</v>
      </c>
      <c r="I12" s="7" t="s">
        <v>5</v>
      </c>
      <c r="J12" s="9" t="s">
        <v>4</v>
      </c>
      <c r="K12" s="7" t="s">
        <v>7</v>
      </c>
      <c r="L12" s="9" t="s">
        <v>14</v>
      </c>
    </row>
    <row r="13" spans="1:15" ht="20.25" customHeight="1" x14ac:dyDescent="0.25">
      <c r="A13" s="5">
        <v>1</v>
      </c>
      <c r="B13" s="10" t="s">
        <v>26</v>
      </c>
      <c r="C13" s="11">
        <v>1</v>
      </c>
      <c r="D13" s="29" t="s">
        <v>34</v>
      </c>
      <c r="E13" s="4">
        <v>65000</v>
      </c>
      <c r="F13" s="4"/>
      <c r="G13" s="4"/>
      <c r="H13" s="4">
        <v>65000</v>
      </c>
      <c r="I13" s="4"/>
      <c r="J13" s="4">
        <f>SUM(H13:I13)</f>
        <v>65000</v>
      </c>
      <c r="K13" s="3" t="s">
        <v>61</v>
      </c>
      <c r="L13" s="19" t="s">
        <v>32</v>
      </c>
      <c r="M13" s="15"/>
    </row>
    <row r="14" spans="1:15" ht="20.25" customHeight="1" x14ac:dyDescent="0.25">
      <c r="A14" s="5">
        <v>2</v>
      </c>
      <c r="B14" s="10" t="s">
        <v>43</v>
      </c>
      <c r="C14" s="11">
        <v>4</v>
      </c>
      <c r="D14" s="27"/>
      <c r="E14" s="4">
        <v>50000</v>
      </c>
      <c r="F14" s="4">
        <v>155000</v>
      </c>
      <c r="G14" s="4">
        <v>15000</v>
      </c>
      <c r="H14" s="4">
        <v>50000</v>
      </c>
      <c r="I14" s="23">
        <v>150000</v>
      </c>
      <c r="J14" s="4">
        <f t="shared" ref="J14:J19" si="0">SUM(H14:I14)</f>
        <v>200000</v>
      </c>
      <c r="K14" s="3" t="s">
        <v>61</v>
      </c>
      <c r="L14" s="19" t="s">
        <v>32</v>
      </c>
      <c r="M14" s="15"/>
    </row>
    <row r="15" spans="1:15" ht="20.25" customHeight="1" x14ac:dyDescent="0.25">
      <c r="A15" s="5">
        <v>3</v>
      </c>
      <c r="B15" s="10" t="s">
        <v>25</v>
      </c>
      <c r="C15" s="11">
        <v>5</v>
      </c>
      <c r="D15" s="27" t="s">
        <v>36</v>
      </c>
      <c r="E15" s="4">
        <v>35000</v>
      </c>
      <c r="F15" s="4">
        <v>645000</v>
      </c>
      <c r="G15" s="4">
        <v>115600</v>
      </c>
      <c r="H15" s="4"/>
      <c r="I15" s="4"/>
      <c r="J15" s="4">
        <f t="shared" si="0"/>
        <v>0</v>
      </c>
      <c r="K15" s="3"/>
      <c r="L15" s="14"/>
      <c r="M15" s="15"/>
      <c r="N15" s="15"/>
    </row>
    <row r="16" spans="1:15" ht="20.25" customHeight="1" x14ac:dyDescent="0.25">
      <c r="A16" s="5"/>
      <c r="B16" s="10"/>
      <c r="C16" s="11">
        <v>6</v>
      </c>
      <c r="D16" s="24" t="s">
        <v>37</v>
      </c>
      <c r="E16" s="4">
        <v>40000</v>
      </c>
      <c r="F16" s="4"/>
      <c r="G16" s="4"/>
      <c r="H16" s="4"/>
      <c r="I16" s="4"/>
      <c r="J16" s="4">
        <f t="shared" si="0"/>
        <v>0</v>
      </c>
      <c r="K16" s="3"/>
      <c r="L16" s="21"/>
      <c r="M16" s="20"/>
      <c r="N16" s="18"/>
      <c r="O16" s="18"/>
    </row>
    <row r="17" spans="1:14" ht="20.25" customHeight="1" x14ac:dyDescent="0.25">
      <c r="A17" s="5"/>
      <c r="B17" s="10"/>
      <c r="C17" s="11">
        <v>7</v>
      </c>
      <c r="D17" s="27" t="s">
        <v>38</v>
      </c>
      <c r="E17" s="4">
        <v>40000</v>
      </c>
      <c r="F17" s="4"/>
      <c r="G17" s="4"/>
      <c r="H17" s="4"/>
      <c r="I17" s="4"/>
      <c r="J17" s="4">
        <f t="shared" si="0"/>
        <v>0</v>
      </c>
      <c r="K17" s="3"/>
      <c r="L17" s="21"/>
      <c r="N17" s="15"/>
    </row>
    <row r="18" spans="1:14" ht="20.25" customHeight="1" x14ac:dyDescent="0.25">
      <c r="A18" s="5"/>
      <c r="B18" s="10" t="s">
        <v>57</v>
      </c>
      <c r="C18" s="11">
        <v>8</v>
      </c>
      <c r="D18" s="28" t="s">
        <v>58</v>
      </c>
      <c r="E18" s="4">
        <v>40000</v>
      </c>
      <c r="F18" s="4"/>
      <c r="G18" s="4"/>
      <c r="H18" s="4"/>
      <c r="I18" s="4"/>
      <c r="J18" s="4">
        <f t="shared" si="0"/>
        <v>0</v>
      </c>
      <c r="K18" s="3"/>
      <c r="L18" s="21"/>
    </row>
    <row r="19" spans="1:14" ht="20.25" customHeight="1" x14ac:dyDescent="0.25">
      <c r="A19" s="5">
        <v>7</v>
      </c>
      <c r="B19" s="10" t="s">
        <v>23</v>
      </c>
      <c r="C19" s="11">
        <v>9</v>
      </c>
      <c r="D19" s="27" t="s">
        <v>40</v>
      </c>
      <c r="E19" s="4">
        <v>35000</v>
      </c>
      <c r="F19" s="4">
        <v>224500</v>
      </c>
      <c r="G19" s="4">
        <v>70000</v>
      </c>
      <c r="H19" s="4"/>
      <c r="I19" s="4"/>
      <c r="J19" s="4">
        <f t="shared" si="0"/>
        <v>0</v>
      </c>
      <c r="K19" s="3"/>
      <c r="L19" s="21"/>
      <c r="M19" s="15"/>
      <c r="N19" s="15"/>
    </row>
    <row r="20" spans="1:14" ht="21" customHeight="1" x14ac:dyDescent="0.25">
      <c r="A20" s="77" t="s">
        <v>6</v>
      </c>
      <c r="B20" s="77"/>
      <c r="C20" s="77"/>
      <c r="D20" s="77"/>
      <c r="E20" s="13">
        <f>SUM(E13:E19)</f>
        <v>305000</v>
      </c>
      <c r="F20" s="26">
        <f t="shared" ref="F20:J20" si="1">SUM(F13:F19)</f>
        <v>1024500</v>
      </c>
      <c r="G20" s="13">
        <f t="shared" si="1"/>
        <v>200600</v>
      </c>
      <c r="H20" s="13">
        <f t="shared" si="1"/>
        <v>115000</v>
      </c>
      <c r="I20" s="22">
        <f t="shared" si="1"/>
        <v>150000</v>
      </c>
      <c r="J20" s="13">
        <f t="shared" si="1"/>
        <v>265000</v>
      </c>
      <c r="K20" s="3" t="s">
        <v>66</v>
      </c>
      <c r="L20" s="41"/>
      <c r="M20" s="15"/>
    </row>
    <row r="21" spans="1:14" ht="21" customHeight="1" x14ac:dyDescent="0.3">
      <c r="A21" s="78" t="s">
        <v>16</v>
      </c>
      <c r="B21" s="78"/>
      <c r="C21" s="78"/>
      <c r="D21" s="78"/>
      <c r="E21" s="78"/>
      <c r="F21" s="78"/>
      <c r="G21" s="78"/>
      <c r="H21" s="78"/>
      <c r="I21" s="78"/>
      <c r="J21" s="12">
        <f>-J20*0.1</f>
        <v>-26500</v>
      </c>
    </row>
    <row r="22" spans="1:14" ht="21" customHeight="1" x14ac:dyDescent="0.3">
      <c r="A22" s="79" t="s">
        <v>62</v>
      </c>
      <c r="B22" s="80"/>
      <c r="C22" s="80"/>
      <c r="D22" s="80"/>
      <c r="E22" s="80"/>
      <c r="F22" s="80"/>
      <c r="G22" s="80"/>
      <c r="H22" s="80"/>
      <c r="I22" s="81"/>
      <c r="J22" s="12">
        <f>SUM(J20:J21)</f>
        <v>238500</v>
      </c>
    </row>
    <row r="23" spans="1:14" ht="21" customHeight="1" x14ac:dyDescent="0.3">
      <c r="A23" s="79" t="s">
        <v>31</v>
      </c>
      <c r="B23" s="80"/>
      <c r="C23" s="80"/>
      <c r="D23" s="80"/>
      <c r="E23" s="80"/>
      <c r="F23" s="80"/>
      <c r="G23" s="80"/>
      <c r="H23" s="80"/>
      <c r="I23" s="81"/>
      <c r="J23" s="12">
        <v>-265000</v>
      </c>
    </row>
    <row r="24" spans="1:14" ht="19.5" customHeight="1" x14ac:dyDescent="0.3">
      <c r="A24" s="78" t="s">
        <v>67</v>
      </c>
      <c r="B24" s="78"/>
      <c r="C24" s="78"/>
      <c r="D24" s="78"/>
      <c r="E24" s="78"/>
      <c r="F24" s="78"/>
      <c r="G24" s="78"/>
      <c r="H24" s="78"/>
      <c r="I24" s="78"/>
      <c r="J24" s="12">
        <f>SUM(J22:J23)</f>
        <v>-26500</v>
      </c>
      <c r="L24" s="15"/>
    </row>
    <row r="25" spans="1:14" ht="18.75" x14ac:dyDescent="0.3">
      <c r="A25" s="71" t="s">
        <v>30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N25" s="15"/>
    </row>
    <row r="26" spans="1:14" ht="15.75" x14ac:dyDescent="0.25">
      <c r="B26" s="24" t="s">
        <v>24</v>
      </c>
      <c r="C26" s="11">
        <v>4</v>
      </c>
      <c r="D26" s="27" t="s">
        <v>35</v>
      </c>
      <c r="E26" s="4">
        <v>35000</v>
      </c>
      <c r="F26" s="4">
        <v>20500</v>
      </c>
      <c r="G26" s="4">
        <v>20500</v>
      </c>
      <c r="H26" s="72" t="s">
        <v>41</v>
      </c>
      <c r="I26" s="73"/>
      <c r="J26" s="73"/>
      <c r="K26" s="73"/>
      <c r="L26" s="74"/>
    </row>
    <row r="27" spans="1:14" x14ac:dyDescent="0.25">
      <c r="B27" s="75" t="s">
        <v>42</v>
      </c>
      <c r="C27" s="75"/>
      <c r="D27" s="75"/>
      <c r="E27" s="75"/>
      <c r="F27" s="75"/>
      <c r="G27" s="75"/>
      <c r="H27" s="75"/>
      <c r="I27" s="75"/>
      <c r="J27" s="75"/>
      <c r="K27" s="75"/>
      <c r="L27" s="75"/>
    </row>
    <row r="28" spans="1:14" x14ac:dyDescent="0.25">
      <c r="A28" t="s">
        <v>44</v>
      </c>
      <c r="F28" s="15"/>
      <c r="J28" s="15"/>
    </row>
    <row r="29" spans="1:14" x14ac:dyDescent="0.25">
      <c r="A29" t="s">
        <v>45</v>
      </c>
      <c r="H29" s="15"/>
    </row>
    <row r="30" spans="1:14" x14ac:dyDescent="0.25">
      <c r="H30" s="15"/>
    </row>
  </sheetData>
  <mergeCells count="15">
    <mergeCell ref="A10:L10"/>
    <mergeCell ref="A4:L4"/>
    <mergeCell ref="C6:I6"/>
    <mergeCell ref="J6:L6"/>
    <mergeCell ref="F7:L7"/>
    <mergeCell ref="A9:L9"/>
    <mergeCell ref="A25:L25"/>
    <mergeCell ref="H26:L26"/>
    <mergeCell ref="B27:L27"/>
    <mergeCell ref="K11:L11"/>
    <mergeCell ref="A20:D20"/>
    <mergeCell ref="A21:I21"/>
    <mergeCell ref="A22:I22"/>
    <mergeCell ref="A23:I23"/>
    <mergeCell ref="A24:I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7" zoomScaleNormal="100" workbookViewId="0">
      <selection activeCell="L20" sqref="L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9.140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  <col min="13" max="13" width="11.85546875" bestFit="1" customWidth="1"/>
  </cols>
  <sheetData>
    <row r="1" spans="1:15" ht="23.25" x14ac:dyDescent="0.25">
      <c r="A1" s="1" t="s">
        <v>11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5" ht="14.25" customHeight="1" x14ac:dyDescent="0.25">
      <c r="A2" s="1" t="s">
        <v>12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5" ht="13.5" customHeight="1" x14ac:dyDescent="0.25">
      <c r="A3" s="1" t="s">
        <v>13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5" ht="23.25" x14ac:dyDescent="0.25">
      <c r="A4" s="83" t="s">
        <v>63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5" ht="10.5" customHeight="1" x14ac:dyDescent="0.3">
      <c r="A5" s="17"/>
      <c r="E5" s="2"/>
      <c r="I5" s="2"/>
    </row>
    <row r="6" spans="1:15" ht="23.25" customHeight="1" x14ac:dyDescent="0.4">
      <c r="A6" s="1"/>
      <c r="C6" s="84" t="s">
        <v>17</v>
      </c>
      <c r="D6" s="84"/>
      <c r="E6" s="84"/>
      <c r="F6" s="84"/>
      <c r="G6" s="84"/>
      <c r="H6" s="84"/>
      <c r="I6" s="84"/>
      <c r="J6" s="71" t="s">
        <v>18</v>
      </c>
      <c r="K6" s="71"/>
      <c r="L6" s="71"/>
    </row>
    <row r="7" spans="1:15" ht="18.75" x14ac:dyDescent="0.3">
      <c r="A7" s="1"/>
      <c r="D7" s="43" t="s">
        <v>19</v>
      </c>
      <c r="E7" s="43"/>
      <c r="F7" s="71" t="s">
        <v>20</v>
      </c>
      <c r="G7" s="71"/>
      <c r="H7" s="71"/>
      <c r="I7" s="71"/>
      <c r="J7" s="71"/>
      <c r="K7" s="71"/>
      <c r="L7" s="71"/>
    </row>
    <row r="8" spans="1:15" ht="9" customHeight="1" x14ac:dyDescent="0.3">
      <c r="A8" s="1"/>
      <c r="D8" s="43"/>
      <c r="E8" s="43"/>
      <c r="F8" s="43"/>
      <c r="G8" s="43"/>
      <c r="H8" s="43"/>
      <c r="I8" s="43"/>
      <c r="J8" s="43"/>
      <c r="K8" s="42"/>
      <c r="L8" s="42"/>
    </row>
    <row r="9" spans="1:15" ht="18.75" customHeight="1" x14ac:dyDescent="0.3">
      <c r="A9" s="82" t="s">
        <v>21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</row>
    <row r="10" spans="1:15" ht="18.75" customHeight="1" x14ac:dyDescent="0.3">
      <c r="A10" s="82" t="s">
        <v>22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15"/>
    </row>
    <row r="11" spans="1:15" ht="7.5" customHeight="1" x14ac:dyDescent="0.3">
      <c r="K11" s="76"/>
      <c r="L11" s="76"/>
    </row>
    <row r="12" spans="1:15" x14ac:dyDescent="0.25">
      <c r="A12" s="6" t="s">
        <v>0</v>
      </c>
      <c r="B12" s="7" t="s">
        <v>1</v>
      </c>
      <c r="C12" s="7" t="s">
        <v>10</v>
      </c>
      <c r="D12" s="7" t="s">
        <v>9</v>
      </c>
      <c r="E12" s="7" t="s">
        <v>2</v>
      </c>
      <c r="F12" s="7" t="s">
        <v>3</v>
      </c>
      <c r="G12" s="7" t="s">
        <v>15</v>
      </c>
      <c r="H12" s="8" t="s">
        <v>8</v>
      </c>
      <c r="I12" s="7" t="s">
        <v>5</v>
      </c>
      <c r="J12" s="9" t="s">
        <v>4</v>
      </c>
      <c r="K12" s="7" t="s">
        <v>7</v>
      </c>
      <c r="L12" s="9" t="s">
        <v>14</v>
      </c>
    </row>
    <row r="13" spans="1:15" ht="20.25" customHeight="1" x14ac:dyDescent="0.25">
      <c r="A13" s="5">
        <v>1</v>
      </c>
      <c r="B13" s="10" t="s">
        <v>26</v>
      </c>
      <c r="C13" s="11">
        <v>1</v>
      </c>
      <c r="D13" s="29" t="s">
        <v>34</v>
      </c>
      <c r="E13" s="4">
        <v>65000</v>
      </c>
      <c r="F13" s="4"/>
      <c r="G13" s="4"/>
      <c r="H13" s="4">
        <v>65000</v>
      </c>
      <c r="I13" s="4"/>
      <c r="J13" s="4">
        <f>SUM(H13:I13)</f>
        <v>65000</v>
      </c>
      <c r="K13" s="3" t="s">
        <v>72</v>
      </c>
      <c r="L13" s="19" t="s">
        <v>32</v>
      </c>
      <c r="M13" s="15"/>
    </row>
    <row r="14" spans="1:15" ht="20.25" customHeight="1" x14ac:dyDescent="0.25">
      <c r="A14" s="5">
        <v>2</v>
      </c>
      <c r="B14" s="10" t="s">
        <v>43</v>
      </c>
      <c r="C14" s="11">
        <v>4</v>
      </c>
      <c r="D14" s="27"/>
      <c r="E14" s="4">
        <v>50000</v>
      </c>
      <c r="F14" s="4"/>
      <c r="G14" s="4"/>
      <c r="H14" s="4">
        <v>50000</v>
      </c>
      <c r="I14" s="23"/>
      <c r="J14" s="4">
        <f t="shared" ref="J14:J19" si="0">SUM(H14:I14)</f>
        <v>50000</v>
      </c>
      <c r="K14" s="3" t="s">
        <v>76</v>
      </c>
      <c r="L14" s="21" t="s">
        <v>33</v>
      </c>
      <c r="M14" s="15"/>
    </row>
    <row r="15" spans="1:15" ht="20.25" customHeight="1" x14ac:dyDescent="0.25">
      <c r="A15" s="5">
        <v>3</v>
      </c>
      <c r="B15" s="10" t="s">
        <v>25</v>
      </c>
      <c r="C15" s="11">
        <v>5</v>
      </c>
      <c r="D15" s="27" t="s">
        <v>36</v>
      </c>
      <c r="E15" s="4">
        <v>35000</v>
      </c>
      <c r="F15" s="4">
        <v>683500</v>
      </c>
      <c r="G15" s="4">
        <v>119100</v>
      </c>
      <c r="H15" s="4"/>
      <c r="I15" s="4"/>
      <c r="J15" s="4">
        <f t="shared" si="0"/>
        <v>0</v>
      </c>
      <c r="K15" s="3"/>
      <c r="L15" s="14"/>
      <c r="M15" s="15"/>
      <c r="N15" s="15"/>
    </row>
    <row r="16" spans="1:15" ht="20.25" customHeight="1" x14ac:dyDescent="0.25">
      <c r="A16" s="5">
        <v>4</v>
      </c>
      <c r="B16" s="10" t="s">
        <v>68</v>
      </c>
      <c r="C16" s="11">
        <v>6</v>
      </c>
      <c r="D16" s="27" t="s">
        <v>73</v>
      </c>
      <c r="E16" s="4">
        <v>50000</v>
      </c>
      <c r="F16" s="4"/>
      <c r="G16" s="4"/>
      <c r="H16" s="4">
        <v>50000</v>
      </c>
      <c r="I16" s="23">
        <v>100000</v>
      </c>
      <c r="J16" s="4">
        <f t="shared" si="0"/>
        <v>150000</v>
      </c>
      <c r="K16" s="3" t="s">
        <v>70</v>
      </c>
      <c r="L16" s="21" t="s">
        <v>33</v>
      </c>
      <c r="M16" s="20"/>
      <c r="N16" s="18"/>
      <c r="O16" s="18"/>
    </row>
    <row r="17" spans="1:14" ht="20.25" customHeight="1" x14ac:dyDescent="0.25">
      <c r="A17" s="5"/>
      <c r="B17" s="10"/>
      <c r="C17" s="11">
        <v>7</v>
      </c>
      <c r="D17" s="27" t="s">
        <v>38</v>
      </c>
      <c r="E17" s="4">
        <v>40000</v>
      </c>
      <c r="F17" s="4"/>
      <c r="G17" s="4"/>
      <c r="H17" s="4"/>
      <c r="I17" s="4"/>
      <c r="J17" s="4">
        <f t="shared" si="0"/>
        <v>0</v>
      </c>
      <c r="K17" s="3"/>
      <c r="L17" s="21"/>
      <c r="N17" s="15"/>
    </row>
    <row r="18" spans="1:14" ht="20.25" customHeight="1" x14ac:dyDescent="0.25">
      <c r="A18" s="5">
        <v>5</v>
      </c>
      <c r="B18" s="10" t="s">
        <v>57</v>
      </c>
      <c r="C18" s="11">
        <v>8</v>
      </c>
      <c r="D18" s="28" t="s">
        <v>58</v>
      </c>
      <c r="E18" s="4">
        <v>40000</v>
      </c>
      <c r="F18" s="4">
        <v>88000</v>
      </c>
      <c r="G18" s="4">
        <v>8000</v>
      </c>
      <c r="H18" s="4"/>
      <c r="I18" s="4"/>
      <c r="J18" s="4">
        <f t="shared" si="0"/>
        <v>0</v>
      </c>
      <c r="K18" s="3"/>
      <c r="L18" s="21"/>
    </row>
    <row r="19" spans="1:14" ht="20.25" customHeight="1" x14ac:dyDescent="0.25">
      <c r="A19" s="5">
        <v>6</v>
      </c>
      <c r="B19" s="10" t="s">
        <v>23</v>
      </c>
      <c r="C19" s="11">
        <v>9</v>
      </c>
      <c r="D19" s="27" t="s">
        <v>40</v>
      </c>
      <c r="E19" s="4">
        <v>35000</v>
      </c>
      <c r="F19" s="4">
        <v>263000</v>
      </c>
      <c r="G19" s="4">
        <v>73500</v>
      </c>
      <c r="H19" s="4"/>
      <c r="I19" s="4"/>
      <c r="J19" s="4">
        <f t="shared" si="0"/>
        <v>0</v>
      </c>
      <c r="K19" s="3"/>
      <c r="L19" s="21"/>
      <c r="M19" s="15"/>
      <c r="N19" s="15"/>
    </row>
    <row r="20" spans="1:14" ht="21" customHeight="1" x14ac:dyDescent="0.25">
      <c r="A20" s="77" t="s">
        <v>6</v>
      </c>
      <c r="B20" s="77"/>
      <c r="C20" s="77"/>
      <c r="D20" s="77"/>
      <c r="E20" s="13">
        <f>SUM(E13:E19)</f>
        <v>315000</v>
      </c>
      <c r="F20" s="26">
        <f t="shared" ref="F20:J20" si="1">SUM(F13:F19)</f>
        <v>1034500</v>
      </c>
      <c r="G20" s="13">
        <f t="shared" si="1"/>
        <v>200600</v>
      </c>
      <c r="H20" s="13">
        <f t="shared" si="1"/>
        <v>165000</v>
      </c>
      <c r="I20" s="23">
        <f t="shared" si="1"/>
        <v>100000</v>
      </c>
      <c r="J20" s="13">
        <f t="shared" si="1"/>
        <v>265000</v>
      </c>
      <c r="K20" s="3" t="s">
        <v>74</v>
      </c>
      <c r="L20" s="25" t="s">
        <v>27</v>
      </c>
      <c r="M20" s="15"/>
    </row>
    <row r="21" spans="1:14" ht="21" customHeight="1" x14ac:dyDescent="0.3">
      <c r="A21" s="78" t="s">
        <v>16</v>
      </c>
      <c r="B21" s="78"/>
      <c r="C21" s="78"/>
      <c r="D21" s="78"/>
      <c r="E21" s="78"/>
      <c r="F21" s="78"/>
      <c r="G21" s="78"/>
      <c r="H21" s="78"/>
      <c r="I21" s="78"/>
      <c r="J21" s="12">
        <f>-J20*0.1</f>
        <v>-26500</v>
      </c>
      <c r="M21" s="15"/>
    </row>
    <row r="22" spans="1:14" ht="21" customHeight="1" x14ac:dyDescent="0.3">
      <c r="A22" s="79" t="s">
        <v>64</v>
      </c>
      <c r="B22" s="80"/>
      <c r="C22" s="80"/>
      <c r="D22" s="80"/>
      <c r="E22" s="80"/>
      <c r="F22" s="80"/>
      <c r="G22" s="80"/>
      <c r="H22" s="80"/>
      <c r="I22" s="81"/>
      <c r="J22" s="12">
        <f>SUM(J20:J21)</f>
        <v>238500</v>
      </c>
      <c r="L22" s="15"/>
    </row>
    <row r="23" spans="1:14" ht="21" customHeight="1" x14ac:dyDescent="0.3">
      <c r="A23" s="79" t="s">
        <v>31</v>
      </c>
      <c r="B23" s="80"/>
      <c r="C23" s="80"/>
      <c r="D23" s="80"/>
      <c r="E23" s="80"/>
      <c r="F23" s="80"/>
      <c r="G23" s="80"/>
      <c r="H23" s="80"/>
      <c r="I23" s="81"/>
      <c r="J23" s="12">
        <v>-165000</v>
      </c>
      <c r="K23" s="85" t="s">
        <v>69</v>
      </c>
      <c r="L23" s="86"/>
    </row>
    <row r="24" spans="1:14" ht="19.5" customHeight="1" x14ac:dyDescent="0.3">
      <c r="A24" s="78" t="s">
        <v>83</v>
      </c>
      <c r="B24" s="78"/>
      <c r="C24" s="78"/>
      <c r="D24" s="78"/>
      <c r="E24" s="78"/>
      <c r="F24" s="78"/>
      <c r="G24" s="78"/>
      <c r="H24" s="78"/>
      <c r="I24" s="78"/>
      <c r="J24" s="16">
        <f>SUM(J22:J23)</f>
        <v>73500</v>
      </c>
      <c r="L24" s="15"/>
    </row>
    <row r="25" spans="1:14" ht="18.75" x14ac:dyDescent="0.3">
      <c r="A25" s="71" t="s">
        <v>30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N25" s="15"/>
    </row>
    <row r="26" spans="1:14" x14ac:dyDescent="0.25">
      <c r="A26" t="s">
        <v>44</v>
      </c>
      <c r="F26" s="15"/>
      <c r="J26" s="15"/>
    </row>
    <row r="27" spans="1:14" x14ac:dyDescent="0.25">
      <c r="A27" t="s">
        <v>45</v>
      </c>
      <c r="H27" s="15"/>
    </row>
    <row r="28" spans="1:14" ht="18.75" customHeight="1" x14ac:dyDescent="0.25">
      <c r="A28" s="5">
        <v>4</v>
      </c>
      <c r="B28" s="10" t="s">
        <v>57</v>
      </c>
      <c r="C28" s="11">
        <v>8</v>
      </c>
      <c r="D28" s="28" t="s">
        <v>58</v>
      </c>
      <c r="E28" s="72" t="s">
        <v>65</v>
      </c>
      <c r="F28" s="73"/>
      <c r="G28" s="73"/>
      <c r="H28" s="73"/>
      <c r="I28" s="73"/>
      <c r="J28" s="73"/>
      <c r="K28" s="73"/>
      <c r="L28" s="74"/>
    </row>
    <row r="29" spans="1:14" ht="18.75" customHeight="1" x14ac:dyDescent="0.25">
      <c r="A29" s="5">
        <v>4</v>
      </c>
      <c r="B29" s="10" t="s">
        <v>68</v>
      </c>
      <c r="C29" s="11">
        <v>6</v>
      </c>
      <c r="D29" s="24">
        <v>707948331</v>
      </c>
      <c r="E29" s="72" t="s">
        <v>75</v>
      </c>
      <c r="F29" s="73"/>
      <c r="G29" s="73"/>
      <c r="H29" s="73"/>
      <c r="I29" s="73"/>
      <c r="J29" s="73"/>
      <c r="K29" s="73"/>
      <c r="L29" s="74"/>
    </row>
    <row r="30" spans="1:14" x14ac:dyDescent="0.25">
      <c r="A30" s="87" t="s">
        <v>71</v>
      </c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</row>
  </sheetData>
  <mergeCells count="17">
    <mergeCell ref="E29:L29"/>
    <mergeCell ref="A30:L30"/>
    <mergeCell ref="A25:L25"/>
    <mergeCell ref="E28:L28"/>
    <mergeCell ref="A24:I24"/>
    <mergeCell ref="K23:L23"/>
    <mergeCell ref="A10:L10"/>
    <mergeCell ref="A4:L4"/>
    <mergeCell ref="C6:I6"/>
    <mergeCell ref="J6:L6"/>
    <mergeCell ref="F7:L7"/>
    <mergeCell ref="A9:L9"/>
    <mergeCell ref="K11:L11"/>
    <mergeCell ref="A20:D20"/>
    <mergeCell ref="A21:I21"/>
    <mergeCell ref="A22:I22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7" zoomScaleNormal="100" workbookViewId="0">
      <selection activeCell="K17" sqref="K17:L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9.140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  <col min="13" max="13" width="11.85546875" bestFit="1" customWidth="1"/>
  </cols>
  <sheetData>
    <row r="1" spans="1:15" ht="23.25" x14ac:dyDescent="0.25">
      <c r="A1" s="1" t="s">
        <v>11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1:15" ht="14.25" customHeight="1" x14ac:dyDescent="0.25">
      <c r="A2" s="1" t="s">
        <v>12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5" ht="13.5" customHeight="1" x14ac:dyDescent="0.25">
      <c r="A3" s="1" t="s">
        <v>13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</row>
    <row r="4" spans="1:15" ht="23.25" x14ac:dyDescent="0.25">
      <c r="A4" s="83" t="s">
        <v>77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5" ht="10.5" customHeight="1" x14ac:dyDescent="0.3">
      <c r="A5" s="17"/>
      <c r="E5" s="2"/>
      <c r="I5" s="2"/>
    </row>
    <row r="6" spans="1:15" ht="23.25" customHeight="1" x14ac:dyDescent="0.4">
      <c r="A6" s="1"/>
      <c r="C6" s="84" t="s">
        <v>17</v>
      </c>
      <c r="D6" s="84"/>
      <c r="E6" s="84"/>
      <c r="F6" s="84"/>
      <c r="G6" s="84"/>
      <c r="H6" s="84"/>
      <c r="I6" s="84"/>
      <c r="J6" s="71" t="s">
        <v>18</v>
      </c>
      <c r="K6" s="71"/>
      <c r="L6" s="71"/>
    </row>
    <row r="7" spans="1:15" ht="18.75" x14ac:dyDescent="0.3">
      <c r="A7" s="1"/>
      <c r="D7" s="45" t="s">
        <v>19</v>
      </c>
      <c r="E7" s="45"/>
      <c r="F7" s="71" t="s">
        <v>20</v>
      </c>
      <c r="G7" s="71"/>
      <c r="H7" s="71"/>
      <c r="I7" s="71"/>
      <c r="J7" s="71"/>
      <c r="K7" s="71"/>
      <c r="L7" s="71"/>
    </row>
    <row r="8" spans="1:15" ht="9" customHeight="1" x14ac:dyDescent="0.3">
      <c r="A8" s="1"/>
      <c r="D8" s="45"/>
      <c r="E8" s="45"/>
      <c r="F8" s="45"/>
      <c r="G8" s="45"/>
      <c r="H8" s="45"/>
      <c r="I8" s="45"/>
      <c r="J8" s="45"/>
      <c r="K8" s="47"/>
      <c r="L8" s="47"/>
    </row>
    <row r="9" spans="1:15" ht="18.75" customHeight="1" x14ac:dyDescent="0.3">
      <c r="A9" s="82" t="s">
        <v>21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</row>
    <row r="10" spans="1:15" ht="18.75" customHeight="1" x14ac:dyDescent="0.3">
      <c r="A10" s="82" t="s">
        <v>22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15"/>
    </row>
    <row r="11" spans="1:15" ht="7.5" customHeight="1" x14ac:dyDescent="0.3">
      <c r="K11" s="76"/>
      <c r="L11" s="76"/>
    </row>
    <row r="12" spans="1:15" x14ac:dyDescent="0.25">
      <c r="A12" s="6" t="s">
        <v>0</v>
      </c>
      <c r="B12" s="7" t="s">
        <v>1</v>
      </c>
      <c r="C12" s="7" t="s">
        <v>10</v>
      </c>
      <c r="D12" s="7" t="s">
        <v>9</v>
      </c>
      <c r="E12" s="7" t="s">
        <v>2</v>
      </c>
      <c r="F12" s="7" t="s">
        <v>3</v>
      </c>
      <c r="G12" s="7" t="s">
        <v>15</v>
      </c>
      <c r="H12" s="8" t="s">
        <v>8</v>
      </c>
      <c r="I12" s="7" t="s">
        <v>5</v>
      </c>
      <c r="J12" s="9" t="s">
        <v>4</v>
      </c>
      <c r="K12" s="7" t="s">
        <v>7</v>
      </c>
      <c r="L12" s="9" t="s">
        <v>14</v>
      </c>
    </row>
    <row r="13" spans="1:15" ht="20.25" customHeight="1" x14ac:dyDescent="0.25">
      <c r="A13" s="5">
        <v>1</v>
      </c>
      <c r="B13" s="10" t="s">
        <v>26</v>
      </c>
      <c r="C13" s="11">
        <v>1</v>
      </c>
      <c r="D13" s="29" t="s">
        <v>34</v>
      </c>
      <c r="E13" s="4">
        <v>65000</v>
      </c>
      <c r="F13" s="4"/>
      <c r="G13" s="4"/>
      <c r="H13" s="4">
        <v>65000</v>
      </c>
      <c r="I13" s="4"/>
      <c r="J13" s="4">
        <f>SUM(H13:I13)</f>
        <v>65000</v>
      </c>
      <c r="K13" s="3" t="s">
        <v>28</v>
      </c>
      <c r="L13" s="19" t="s">
        <v>32</v>
      </c>
      <c r="M13" s="15"/>
    </row>
    <row r="14" spans="1:15" ht="20.25" customHeight="1" x14ac:dyDescent="0.25">
      <c r="A14" s="5">
        <v>2</v>
      </c>
      <c r="B14" s="10" t="s">
        <v>43</v>
      </c>
      <c r="C14" s="11">
        <v>4</v>
      </c>
      <c r="D14" s="27"/>
      <c r="E14" s="4">
        <v>50000</v>
      </c>
      <c r="F14" s="4"/>
      <c r="G14" s="4"/>
      <c r="H14" s="4"/>
      <c r="I14" s="23"/>
      <c r="J14" s="4">
        <f t="shared" ref="J14:J19" si="0">SUM(H14:I14)</f>
        <v>0</v>
      </c>
      <c r="K14" s="3"/>
      <c r="L14" s="21"/>
      <c r="M14" s="15"/>
    </row>
    <row r="15" spans="1:15" ht="20.25" customHeight="1" x14ac:dyDescent="0.25">
      <c r="A15" s="5">
        <v>3</v>
      </c>
      <c r="B15" s="10" t="s">
        <v>25</v>
      </c>
      <c r="C15" s="11">
        <v>5</v>
      </c>
      <c r="D15" s="27" t="s">
        <v>36</v>
      </c>
      <c r="E15" s="4">
        <v>35000</v>
      </c>
      <c r="F15" s="4">
        <v>722000</v>
      </c>
      <c r="G15" s="4">
        <v>122600</v>
      </c>
      <c r="H15" s="4"/>
      <c r="I15" s="4"/>
      <c r="J15" s="4">
        <f t="shared" si="0"/>
        <v>0</v>
      </c>
      <c r="K15" s="3"/>
      <c r="L15" s="14"/>
      <c r="M15" s="15"/>
      <c r="N15" s="15"/>
    </row>
    <row r="16" spans="1:15" ht="20.25" customHeight="1" x14ac:dyDescent="0.25">
      <c r="A16" s="5">
        <v>4</v>
      </c>
      <c r="B16" s="10" t="s">
        <v>68</v>
      </c>
      <c r="C16" s="11">
        <v>6</v>
      </c>
      <c r="D16" s="27" t="s">
        <v>73</v>
      </c>
      <c r="E16" s="4">
        <v>50000</v>
      </c>
      <c r="F16" s="4">
        <v>55000</v>
      </c>
      <c r="G16" s="4">
        <v>5000</v>
      </c>
      <c r="H16" s="4">
        <v>50000</v>
      </c>
      <c r="I16" s="23"/>
      <c r="J16" s="4">
        <f t="shared" si="0"/>
        <v>50000</v>
      </c>
      <c r="K16" s="3" t="s">
        <v>28</v>
      </c>
      <c r="L16" s="19" t="s">
        <v>32</v>
      </c>
      <c r="M16" s="20"/>
      <c r="N16" s="18"/>
      <c r="O16" s="18"/>
    </row>
    <row r="17" spans="1:14" ht="20.25" customHeight="1" x14ac:dyDescent="0.25">
      <c r="A17" s="5">
        <v>5</v>
      </c>
      <c r="B17" s="10" t="s">
        <v>78</v>
      </c>
      <c r="C17" s="11">
        <v>7</v>
      </c>
      <c r="D17" s="27"/>
      <c r="E17" s="4">
        <v>50000</v>
      </c>
      <c r="F17" s="4"/>
      <c r="G17" s="4"/>
      <c r="H17" s="4">
        <v>50000</v>
      </c>
      <c r="I17" s="4">
        <v>50000</v>
      </c>
      <c r="J17" s="4">
        <f t="shared" si="0"/>
        <v>100000</v>
      </c>
      <c r="K17" s="3" t="s">
        <v>79</v>
      </c>
      <c r="L17" s="21" t="s">
        <v>33</v>
      </c>
      <c r="M17" t="s">
        <v>82</v>
      </c>
      <c r="N17" s="15"/>
    </row>
    <row r="18" spans="1:14" ht="20.25" customHeight="1" x14ac:dyDescent="0.25">
      <c r="A18" s="5">
        <v>6</v>
      </c>
      <c r="B18" s="10" t="s">
        <v>57</v>
      </c>
      <c r="C18" s="11">
        <v>8</v>
      </c>
      <c r="D18" s="28" t="s">
        <v>58</v>
      </c>
      <c r="E18" s="4">
        <v>40000</v>
      </c>
      <c r="F18" s="4">
        <v>132000</v>
      </c>
      <c r="G18" s="4">
        <v>12000</v>
      </c>
      <c r="H18" s="4"/>
      <c r="I18" s="4"/>
      <c r="J18" s="4">
        <f t="shared" si="0"/>
        <v>0</v>
      </c>
      <c r="K18" s="3"/>
      <c r="L18" s="21"/>
    </row>
    <row r="19" spans="1:14" ht="20.25" customHeight="1" x14ac:dyDescent="0.25">
      <c r="A19" s="5">
        <v>7</v>
      </c>
      <c r="B19" s="10" t="s">
        <v>23</v>
      </c>
      <c r="C19" s="11">
        <v>9</v>
      </c>
      <c r="D19" s="27" t="s">
        <v>40</v>
      </c>
      <c r="E19" s="4">
        <v>35000</v>
      </c>
      <c r="F19" s="4">
        <v>301500</v>
      </c>
      <c r="G19" s="4">
        <v>77000</v>
      </c>
      <c r="H19" s="4"/>
      <c r="I19" s="4"/>
      <c r="J19" s="4">
        <f t="shared" si="0"/>
        <v>0</v>
      </c>
      <c r="K19" s="3"/>
      <c r="L19" s="21"/>
      <c r="M19" s="15"/>
      <c r="N19" s="15"/>
    </row>
    <row r="20" spans="1:14" ht="21" customHeight="1" x14ac:dyDescent="0.25">
      <c r="A20" s="77" t="s">
        <v>6</v>
      </c>
      <c r="B20" s="77"/>
      <c r="C20" s="77"/>
      <c r="D20" s="77"/>
      <c r="E20" s="13">
        <f>SUM(E13:E19)</f>
        <v>325000</v>
      </c>
      <c r="F20" s="26">
        <f t="shared" ref="F20:J20" si="1">SUM(F13:F19)</f>
        <v>1210500</v>
      </c>
      <c r="G20" s="13">
        <f t="shared" si="1"/>
        <v>216600</v>
      </c>
      <c r="H20" s="13">
        <f t="shared" si="1"/>
        <v>165000</v>
      </c>
      <c r="I20" s="13">
        <f t="shared" si="1"/>
        <v>50000</v>
      </c>
      <c r="J20" s="13">
        <f t="shared" si="1"/>
        <v>215000</v>
      </c>
      <c r="K20" s="3" t="s">
        <v>86</v>
      </c>
      <c r="L20" s="48" t="s">
        <v>27</v>
      </c>
      <c r="M20" s="15"/>
    </row>
    <row r="21" spans="1:14" ht="21" customHeight="1" x14ac:dyDescent="0.3">
      <c r="A21" s="78" t="s">
        <v>16</v>
      </c>
      <c r="B21" s="78"/>
      <c r="C21" s="78"/>
      <c r="D21" s="78"/>
      <c r="E21" s="78"/>
      <c r="F21" s="78"/>
      <c r="G21" s="78"/>
      <c r="H21" s="78"/>
      <c r="I21" s="78"/>
      <c r="J21" s="12">
        <f>-J20*0.1</f>
        <v>-21500</v>
      </c>
      <c r="M21" s="15"/>
    </row>
    <row r="22" spans="1:14" ht="21" customHeight="1" x14ac:dyDescent="0.3">
      <c r="A22" s="79" t="s">
        <v>84</v>
      </c>
      <c r="B22" s="80"/>
      <c r="C22" s="80"/>
      <c r="D22" s="80"/>
      <c r="E22" s="80"/>
      <c r="F22" s="80"/>
      <c r="G22" s="80"/>
      <c r="H22" s="80"/>
      <c r="I22" s="81"/>
      <c r="J22" s="12">
        <f>SUM(J20:J21)</f>
        <v>193500</v>
      </c>
      <c r="L22" s="15"/>
    </row>
    <row r="23" spans="1:14" ht="21" customHeight="1" x14ac:dyDescent="0.3">
      <c r="A23" s="79" t="s">
        <v>31</v>
      </c>
      <c r="B23" s="80"/>
      <c r="C23" s="80"/>
      <c r="D23" s="80"/>
      <c r="E23" s="80"/>
      <c r="F23" s="80"/>
      <c r="G23" s="80"/>
      <c r="H23" s="80"/>
      <c r="I23" s="81"/>
      <c r="J23" s="12">
        <v>-115000</v>
      </c>
      <c r="K23" s="85"/>
      <c r="L23" s="86"/>
    </row>
    <row r="24" spans="1:14" ht="19.5" customHeight="1" x14ac:dyDescent="0.3">
      <c r="A24" s="78" t="s">
        <v>85</v>
      </c>
      <c r="B24" s="78"/>
      <c r="C24" s="78"/>
      <c r="D24" s="78"/>
      <c r="E24" s="78"/>
      <c r="F24" s="78"/>
      <c r="G24" s="78"/>
      <c r="H24" s="78"/>
      <c r="I24" s="78"/>
      <c r="J24" s="16">
        <f>SUM(J22:J23)</f>
        <v>78500</v>
      </c>
      <c r="L24" s="15"/>
    </row>
    <row r="25" spans="1:14" ht="18.75" x14ac:dyDescent="0.3">
      <c r="A25" s="71" t="s">
        <v>30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N25" s="15"/>
    </row>
    <row r="26" spans="1:14" ht="18.75" customHeight="1" x14ac:dyDescent="0.25">
      <c r="A26" s="5">
        <v>4</v>
      </c>
      <c r="B26" s="10" t="s">
        <v>57</v>
      </c>
      <c r="C26" s="11">
        <v>8</v>
      </c>
      <c r="D26" s="28" t="s">
        <v>58</v>
      </c>
      <c r="E26" s="72" t="s">
        <v>65</v>
      </c>
      <c r="F26" s="73"/>
      <c r="G26" s="73"/>
      <c r="H26" s="73"/>
      <c r="I26" s="73"/>
      <c r="J26" s="73"/>
      <c r="K26" s="73"/>
      <c r="L26" s="74"/>
    </row>
    <row r="27" spans="1:14" ht="15.75" customHeight="1" x14ac:dyDescent="0.25">
      <c r="A27" s="5">
        <v>4</v>
      </c>
      <c r="B27" s="10" t="s">
        <v>68</v>
      </c>
      <c r="C27" s="11">
        <v>6</v>
      </c>
      <c r="D27" s="24">
        <v>707948331</v>
      </c>
      <c r="E27" s="72" t="s">
        <v>75</v>
      </c>
      <c r="F27" s="73"/>
      <c r="G27" s="73"/>
      <c r="H27" s="73"/>
      <c r="I27" s="73"/>
      <c r="J27" s="73"/>
      <c r="K27" s="73"/>
      <c r="L27" s="74"/>
    </row>
    <row r="28" spans="1:14" x14ac:dyDescent="0.25">
      <c r="A28" s="87" t="s">
        <v>80</v>
      </c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</row>
    <row r="29" spans="1:14" ht="18.75" x14ac:dyDescent="0.25">
      <c r="A29" s="5">
        <v>5</v>
      </c>
      <c r="B29" s="10" t="s">
        <v>78</v>
      </c>
      <c r="C29" s="11">
        <v>7</v>
      </c>
      <c r="D29" s="27"/>
      <c r="E29" s="4">
        <v>50000</v>
      </c>
      <c r="F29" s="4"/>
      <c r="G29" s="4"/>
      <c r="H29" s="4">
        <v>50000</v>
      </c>
      <c r="I29" s="4">
        <v>50000</v>
      </c>
      <c r="J29" s="4">
        <f t="shared" ref="J29" si="2">SUM(H29:I29)</f>
        <v>100000</v>
      </c>
      <c r="K29" s="3" t="s">
        <v>79</v>
      </c>
      <c r="L29" s="21" t="s">
        <v>33</v>
      </c>
    </row>
    <row r="30" spans="1:14" x14ac:dyDescent="0.25">
      <c r="A30" s="87" t="s">
        <v>81</v>
      </c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</row>
  </sheetData>
  <mergeCells count="18">
    <mergeCell ref="A10:L10"/>
    <mergeCell ref="A4:L4"/>
    <mergeCell ref="C6:I6"/>
    <mergeCell ref="J6:L6"/>
    <mergeCell ref="F7:L7"/>
    <mergeCell ref="A9:L9"/>
    <mergeCell ref="K11:L11"/>
    <mergeCell ref="A20:D20"/>
    <mergeCell ref="A21:I21"/>
    <mergeCell ref="A22:I22"/>
    <mergeCell ref="A23:I23"/>
    <mergeCell ref="K23:L23"/>
    <mergeCell ref="A28:L28"/>
    <mergeCell ref="A30:L30"/>
    <mergeCell ref="A24:I24"/>
    <mergeCell ref="A25:L25"/>
    <mergeCell ref="E26:L26"/>
    <mergeCell ref="E27:L2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>
      <selection activeCell="A24" sqref="A24:I2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9.140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  <col min="13" max="13" width="11.85546875" bestFit="1" customWidth="1"/>
  </cols>
  <sheetData>
    <row r="1" spans="1:15" ht="23.25" x14ac:dyDescent="0.25">
      <c r="A1" s="1" t="s">
        <v>11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5" ht="14.25" customHeight="1" x14ac:dyDescent="0.25">
      <c r="A2" s="1" t="s">
        <v>12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5" ht="13.5" customHeight="1" x14ac:dyDescent="0.25">
      <c r="A3" s="1" t="s">
        <v>13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</row>
    <row r="4" spans="1:15" ht="23.25" x14ac:dyDescent="0.25">
      <c r="A4" s="83" t="s">
        <v>87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5" ht="10.5" customHeight="1" x14ac:dyDescent="0.3">
      <c r="A5" s="17"/>
      <c r="E5" s="2"/>
      <c r="I5" s="2"/>
    </row>
    <row r="6" spans="1:15" ht="23.25" customHeight="1" x14ac:dyDescent="0.4">
      <c r="A6" s="1"/>
      <c r="C6" s="84" t="s">
        <v>17</v>
      </c>
      <c r="D6" s="84"/>
      <c r="E6" s="84"/>
      <c r="F6" s="84"/>
      <c r="G6" s="84"/>
      <c r="H6" s="84"/>
      <c r="I6" s="84"/>
      <c r="J6" s="71" t="s">
        <v>18</v>
      </c>
      <c r="K6" s="71"/>
      <c r="L6" s="71"/>
    </row>
    <row r="7" spans="1:15" ht="18.75" x14ac:dyDescent="0.3">
      <c r="A7" s="1"/>
      <c r="D7" s="51" t="s">
        <v>19</v>
      </c>
      <c r="E7" s="51"/>
      <c r="F7" s="71" t="s">
        <v>20</v>
      </c>
      <c r="G7" s="71"/>
      <c r="H7" s="71"/>
      <c r="I7" s="71"/>
      <c r="J7" s="71"/>
      <c r="K7" s="71"/>
      <c r="L7" s="71"/>
    </row>
    <row r="8" spans="1:15" ht="9" customHeight="1" x14ac:dyDescent="0.3">
      <c r="A8" s="1"/>
      <c r="D8" s="51"/>
      <c r="E8" s="51"/>
      <c r="F8" s="51"/>
      <c r="G8" s="51"/>
      <c r="H8" s="51"/>
      <c r="I8" s="51"/>
      <c r="J8" s="51"/>
      <c r="K8" s="49"/>
      <c r="L8" s="49"/>
    </row>
    <row r="9" spans="1:15" ht="18.75" customHeight="1" x14ac:dyDescent="0.3">
      <c r="A9" s="82" t="s">
        <v>21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</row>
    <row r="10" spans="1:15" ht="18.75" customHeight="1" x14ac:dyDescent="0.3">
      <c r="A10" s="82" t="s">
        <v>22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15"/>
    </row>
    <row r="11" spans="1:15" ht="7.5" customHeight="1" x14ac:dyDescent="0.3">
      <c r="K11" s="76"/>
      <c r="L11" s="76"/>
    </row>
    <row r="12" spans="1:15" x14ac:dyDescent="0.25">
      <c r="A12" s="6" t="s">
        <v>0</v>
      </c>
      <c r="B12" s="7" t="s">
        <v>1</v>
      </c>
      <c r="C12" s="7" t="s">
        <v>10</v>
      </c>
      <c r="D12" s="7" t="s">
        <v>9</v>
      </c>
      <c r="E12" s="7" t="s">
        <v>2</v>
      </c>
      <c r="F12" s="7" t="s">
        <v>3</v>
      </c>
      <c r="G12" s="7" t="s">
        <v>15</v>
      </c>
      <c r="H12" s="8" t="s">
        <v>8</v>
      </c>
      <c r="I12" s="7" t="s">
        <v>5</v>
      </c>
      <c r="J12" s="9" t="s">
        <v>4</v>
      </c>
      <c r="K12" s="7" t="s">
        <v>7</v>
      </c>
      <c r="L12" s="9" t="s">
        <v>14</v>
      </c>
    </row>
    <row r="13" spans="1:15" ht="20.25" customHeight="1" x14ac:dyDescent="0.25">
      <c r="A13" s="5">
        <v>1</v>
      </c>
      <c r="B13" s="10" t="s">
        <v>26</v>
      </c>
      <c r="C13" s="11">
        <v>1</v>
      </c>
      <c r="D13" s="29" t="s">
        <v>34</v>
      </c>
      <c r="E13" s="4">
        <v>65000</v>
      </c>
      <c r="F13" s="4"/>
      <c r="G13" s="4"/>
      <c r="H13" s="4">
        <v>65000</v>
      </c>
      <c r="I13" s="4"/>
      <c r="J13" s="4">
        <f t="shared" ref="J13:J18" si="0">SUM(H13:I13)</f>
        <v>65000</v>
      </c>
      <c r="K13" s="3" t="s">
        <v>89</v>
      </c>
      <c r="L13" s="19" t="s">
        <v>32</v>
      </c>
      <c r="M13" s="15"/>
    </row>
    <row r="14" spans="1:15" ht="20.25" customHeight="1" x14ac:dyDescent="0.25">
      <c r="A14" s="5">
        <v>2</v>
      </c>
      <c r="B14" s="10" t="s">
        <v>43</v>
      </c>
      <c r="C14" s="11">
        <v>4</v>
      </c>
      <c r="D14" s="27"/>
      <c r="E14" s="4">
        <v>50000</v>
      </c>
      <c r="F14" s="4">
        <v>55000</v>
      </c>
      <c r="G14" s="4">
        <v>5000</v>
      </c>
      <c r="H14" s="4"/>
      <c r="I14" s="23"/>
      <c r="J14" s="4">
        <f t="shared" si="0"/>
        <v>0</v>
      </c>
      <c r="K14" s="3"/>
      <c r="L14" s="21"/>
      <c r="M14" s="15"/>
    </row>
    <row r="15" spans="1:15" ht="20.25" customHeight="1" x14ac:dyDescent="0.25">
      <c r="A15" s="5">
        <v>3</v>
      </c>
      <c r="B15" s="10" t="s">
        <v>25</v>
      </c>
      <c r="C15" s="11">
        <v>5</v>
      </c>
      <c r="D15" s="27" t="s">
        <v>36</v>
      </c>
      <c r="E15" s="4">
        <v>35000</v>
      </c>
      <c r="F15" s="4">
        <v>760500</v>
      </c>
      <c r="G15" s="4">
        <v>126100</v>
      </c>
      <c r="H15" s="4"/>
      <c r="I15" s="4"/>
      <c r="J15" s="4">
        <f t="shared" si="0"/>
        <v>0</v>
      </c>
      <c r="K15" s="3"/>
      <c r="L15" s="14"/>
      <c r="M15" s="15"/>
      <c r="N15" s="15"/>
    </row>
    <row r="16" spans="1:15" ht="20.25" customHeight="1" x14ac:dyDescent="0.25">
      <c r="A16" s="5">
        <v>4</v>
      </c>
      <c r="B16" s="10" t="s">
        <v>68</v>
      </c>
      <c r="C16" s="11">
        <v>6</v>
      </c>
      <c r="D16" s="27" t="s">
        <v>73</v>
      </c>
      <c r="E16" s="4">
        <v>50000</v>
      </c>
      <c r="F16" s="4">
        <v>55000</v>
      </c>
      <c r="G16" s="4">
        <v>5000</v>
      </c>
      <c r="H16" s="4">
        <v>50000</v>
      </c>
      <c r="I16" s="23">
        <v>50000</v>
      </c>
      <c r="J16" s="4">
        <f t="shared" si="0"/>
        <v>100000</v>
      </c>
      <c r="K16" s="3" t="s">
        <v>89</v>
      </c>
      <c r="L16" s="19" t="s">
        <v>32</v>
      </c>
      <c r="M16" s="20"/>
      <c r="N16" s="18"/>
      <c r="O16" s="18"/>
    </row>
    <row r="17" spans="1:14" ht="20.25" customHeight="1" x14ac:dyDescent="0.25">
      <c r="A17" s="5">
        <v>5</v>
      </c>
      <c r="B17" s="10" t="s">
        <v>78</v>
      </c>
      <c r="C17" s="11">
        <v>7</v>
      </c>
      <c r="D17" s="27"/>
      <c r="E17" s="4">
        <v>50000</v>
      </c>
      <c r="F17" s="4"/>
      <c r="G17" s="4"/>
      <c r="H17" s="4"/>
      <c r="I17" s="4"/>
      <c r="J17" s="4"/>
      <c r="K17" s="3" t="s">
        <v>79</v>
      </c>
      <c r="L17" s="21" t="s">
        <v>33</v>
      </c>
      <c r="M17" t="s">
        <v>82</v>
      </c>
      <c r="N17" s="15"/>
    </row>
    <row r="18" spans="1:14" ht="20.25" customHeight="1" x14ac:dyDescent="0.25">
      <c r="A18" s="5">
        <v>6</v>
      </c>
      <c r="B18" s="10" t="s">
        <v>57</v>
      </c>
      <c r="C18" s="11">
        <v>8</v>
      </c>
      <c r="D18" s="28" t="s">
        <v>58</v>
      </c>
      <c r="E18" s="4">
        <v>40000</v>
      </c>
      <c r="F18" s="4">
        <v>176000</v>
      </c>
      <c r="G18" s="4">
        <v>16000</v>
      </c>
      <c r="H18" s="4"/>
      <c r="I18" s="4"/>
      <c r="J18" s="4">
        <f t="shared" si="0"/>
        <v>0</v>
      </c>
      <c r="K18" s="3"/>
      <c r="L18" s="21"/>
      <c r="M18" s="15"/>
    </row>
    <row r="19" spans="1:14" ht="20.25" customHeight="1" x14ac:dyDescent="0.25">
      <c r="A19" s="5">
        <v>7</v>
      </c>
      <c r="B19" s="10" t="s">
        <v>23</v>
      </c>
      <c r="C19" s="11">
        <v>9</v>
      </c>
      <c r="D19" s="27" t="s">
        <v>40</v>
      </c>
      <c r="E19" s="4">
        <v>35000</v>
      </c>
      <c r="F19" s="4">
        <v>340000</v>
      </c>
      <c r="G19" s="4">
        <v>80500</v>
      </c>
      <c r="H19" s="4">
        <v>35000</v>
      </c>
      <c r="I19" s="4">
        <v>70000</v>
      </c>
      <c r="J19" s="4">
        <f>SUM(H19:I19)</f>
        <v>105000</v>
      </c>
      <c r="K19" s="3" t="s">
        <v>86</v>
      </c>
      <c r="L19" s="21" t="s">
        <v>29</v>
      </c>
      <c r="M19" s="15"/>
      <c r="N19" s="15"/>
    </row>
    <row r="20" spans="1:14" ht="21" customHeight="1" x14ac:dyDescent="0.25">
      <c r="A20" s="77" t="s">
        <v>6</v>
      </c>
      <c r="B20" s="77"/>
      <c r="C20" s="77"/>
      <c r="D20" s="77"/>
      <c r="E20" s="13">
        <f>SUM(E13:E19)</f>
        <v>325000</v>
      </c>
      <c r="F20" s="26">
        <f t="shared" ref="F20:J20" si="1">SUM(F13:F19)</f>
        <v>1386500</v>
      </c>
      <c r="G20" s="13">
        <f t="shared" si="1"/>
        <v>232600</v>
      </c>
      <c r="H20" s="13">
        <f t="shared" si="1"/>
        <v>150000</v>
      </c>
      <c r="I20" s="22">
        <f t="shared" si="1"/>
        <v>120000</v>
      </c>
      <c r="J20" s="13">
        <f t="shared" si="1"/>
        <v>270000</v>
      </c>
      <c r="K20" s="3" t="s">
        <v>90</v>
      </c>
      <c r="L20" s="50" t="s">
        <v>27</v>
      </c>
      <c r="M20" s="15"/>
    </row>
    <row r="21" spans="1:14" ht="21" customHeight="1" x14ac:dyDescent="0.3">
      <c r="A21" s="78" t="s">
        <v>16</v>
      </c>
      <c r="B21" s="78"/>
      <c r="C21" s="78"/>
      <c r="D21" s="78"/>
      <c r="E21" s="78"/>
      <c r="F21" s="78"/>
      <c r="G21" s="78"/>
      <c r="H21" s="78"/>
      <c r="I21" s="78"/>
      <c r="J21" s="12">
        <f>-J20*0.1</f>
        <v>-27000</v>
      </c>
      <c r="M21" s="15"/>
    </row>
    <row r="22" spans="1:14" ht="21" customHeight="1" x14ac:dyDescent="0.3">
      <c r="A22" s="79" t="s">
        <v>88</v>
      </c>
      <c r="B22" s="80"/>
      <c r="C22" s="80"/>
      <c r="D22" s="80"/>
      <c r="E22" s="80"/>
      <c r="F22" s="80"/>
      <c r="G22" s="80"/>
      <c r="H22" s="80"/>
      <c r="I22" s="81"/>
      <c r="J22" s="12">
        <f>SUM(J20:J21)</f>
        <v>243000</v>
      </c>
      <c r="L22" s="15"/>
    </row>
    <row r="23" spans="1:14" ht="21" customHeight="1" x14ac:dyDescent="0.3">
      <c r="A23" s="79" t="s">
        <v>31</v>
      </c>
      <c r="B23" s="80"/>
      <c r="C23" s="80"/>
      <c r="D23" s="80"/>
      <c r="E23" s="80"/>
      <c r="F23" s="80"/>
      <c r="G23" s="80"/>
      <c r="H23" s="80"/>
      <c r="I23" s="81"/>
      <c r="J23" s="12">
        <v>-165000</v>
      </c>
      <c r="K23" s="85"/>
      <c r="L23" s="86"/>
    </row>
    <row r="24" spans="1:14" ht="19.5" customHeight="1" x14ac:dyDescent="0.3">
      <c r="A24" s="78" t="s">
        <v>91</v>
      </c>
      <c r="B24" s="78"/>
      <c r="C24" s="78"/>
      <c r="D24" s="78"/>
      <c r="E24" s="78"/>
      <c r="F24" s="78"/>
      <c r="G24" s="78"/>
      <c r="H24" s="78"/>
      <c r="I24" s="78"/>
      <c r="J24" s="16">
        <f>SUM(J22:J23)</f>
        <v>78000</v>
      </c>
      <c r="L24" s="15"/>
    </row>
    <row r="25" spans="1:14" ht="18.75" x14ac:dyDescent="0.3">
      <c r="A25" s="71" t="s">
        <v>30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N25" s="15"/>
    </row>
    <row r="26" spans="1:14" ht="18.75" customHeight="1" x14ac:dyDescent="0.25">
      <c r="A26" s="5">
        <v>4</v>
      </c>
      <c r="B26" s="10" t="s">
        <v>57</v>
      </c>
      <c r="C26" s="11">
        <v>8</v>
      </c>
      <c r="D26" s="28" t="s">
        <v>58</v>
      </c>
      <c r="E26" s="72" t="s">
        <v>65</v>
      </c>
      <c r="F26" s="73"/>
      <c r="G26" s="73"/>
      <c r="H26" s="73"/>
      <c r="I26" s="73"/>
      <c r="J26" s="73"/>
      <c r="K26" s="73"/>
      <c r="L26" s="74"/>
    </row>
    <row r="27" spans="1:14" ht="15.75" customHeight="1" x14ac:dyDescent="0.25">
      <c r="A27" s="5">
        <v>4</v>
      </c>
      <c r="B27" s="10" t="s">
        <v>68</v>
      </c>
      <c r="C27" s="11">
        <v>6</v>
      </c>
      <c r="D27" s="24">
        <v>707948331</v>
      </c>
      <c r="E27" s="72" t="s">
        <v>75</v>
      </c>
      <c r="F27" s="73"/>
      <c r="G27" s="73"/>
      <c r="H27" s="73"/>
      <c r="I27" s="73"/>
      <c r="J27" s="73"/>
      <c r="K27" s="73"/>
      <c r="L27" s="74"/>
    </row>
    <row r="28" spans="1:14" x14ac:dyDescent="0.25">
      <c r="A28" s="87" t="s">
        <v>80</v>
      </c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</row>
    <row r="29" spans="1:14" ht="18.75" x14ac:dyDescent="0.25">
      <c r="A29" s="5">
        <v>5</v>
      </c>
      <c r="B29" s="10" t="s">
        <v>78</v>
      </c>
      <c r="C29" s="11">
        <v>7</v>
      </c>
      <c r="D29" s="27"/>
      <c r="E29" s="4">
        <v>50000</v>
      </c>
      <c r="F29" s="4"/>
      <c r="G29" s="4"/>
      <c r="H29" s="4">
        <v>50000</v>
      </c>
      <c r="I29" s="4">
        <v>50000</v>
      </c>
      <c r="J29" s="4">
        <f t="shared" ref="J29" si="2">SUM(H29:I29)</f>
        <v>100000</v>
      </c>
      <c r="K29" s="3" t="s">
        <v>79</v>
      </c>
      <c r="L29" s="21" t="s">
        <v>33</v>
      </c>
    </row>
    <row r="30" spans="1:14" x14ac:dyDescent="0.25">
      <c r="A30" s="87" t="s">
        <v>81</v>
      </c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</row>
  </sheetData>
  <mergeCells count="18">
    <mergeCell ref="A30:L30"/>
    <mergeCell ref="K11:L11"/>
    <mergeCell ref="A20:D20"/>
    <mergeCell ref="A21:I21"/>
    <mergeCell ref="A22:I22"/>
    <mergeCell ref="A23:I23"/>
    <mergeCell ref="K23:L23"/>
    <mergeCell ref="A24:I24"/>
    <mergeCell ref="A25:L25"/>
    <mergeCell ref="E26:L26"/>
    <mergeCell ref="E27:L27"/>
    <mergeCell ref="A28:L28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10" zoomScaleNormal="100" workbookViewId="0">
      <selection activeCell="K23" sqref="K23:L2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9.140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  <col min="13" max="13" width="11.85546875" bestFit="1" customWidth="1"/>
  </cols>
  <sheetData>
    <row r="1" spans="1:15" ht="23.25" x14ac:dyDescent="0.25">
      <c r="A1" s="1" t="s">
        <v>11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5" ht="14.25" customHeight="1" x14ac:dyDescent="0.25">
      <c r="A2" s="1" t="s">
        <v>12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5" ht="13.5" customHeight="1" x14ac:dyDescent="0.25">
      <c r="A3" s="1" t="s">
        <v>13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5" ht="23.25" x14ac:dyDescent="0.25">
      <c r="A4" s="83" t="s">
        <v>92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5" ht="10.5" customHeight="1" x14ac:dyDescent="0.3">
      <c r="A5" s="17"/>
      <c r="E5" s="2"/>
      <c r="I5" s="2"/>
    </row>
    <row r="6" spans="1:15" ht="23.25" customHeight="1" x14ac:dyDescent="0.4">
      <c r="A6" s="1"/>
      <c r="C6" s="84" t="s">
        <v>17</v>
      </c>
      <c r="D6" s="84"/>
      <c r="E6" s="84"/>
      <c r="F6" s="84"/>
      <c r="G6" s="84"/>
      <c r="H6" s="84"/>
      <c r="I6" s="84"/>
      <c r="J6" s="71" t="s">
        <v>18</v>
      </c>
      <c r="K6" s="71"/>
      <c r="L6" s="71"/>
    </row>
    <row r="7" spans="1:15" ht="18.75" x14ac:dyDescent="0.3">
      <c r="A7" s="1"/>
      <c r="D7" s="55" t="s">
        <v>19</v>
      </c>
      <c r="E7" s="55"/>
      <c r="F7" s="71" t="s">
        <v>20</v>
      </c>
      <c r="G7" s="71"/>
      <c r="H7" s="71"/>
      <c r="I7" s="71"/>
      <c r="J7" s="71"/>
      <c r="K7" s="71"/>
      <c r="L7" s="71"/>
    </row>
    <row r="8" spans="1:15" ht="9" customHeight="1" x14ac:dyDescent="0.3">
      <c r="A8" s="1"/>
      <c r="D8" s="55"/>
      <c r="E8" s="55"/>
      <c r="F8" s="55"/>
      <c r="G8" s="55"/>
      <c r="H8" s="55"/>
      <c r="I8" s="55"/>
      <c r="J8" s="55"/>
      <c r="K8" s="53"/>
      <c r="L8" s="53"/>
    </row>
    <row r="9" spans="1:15" ht="18.75" customHeight="1" x14ac:dyDescent="0.3">
      <c r="A9" s="82" t="s">
        <v>21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</row>
    <row r="10" spans="1:15" ht="18.75" customHeight="1" x14ac:dyDescent="0.3">
      <c r="A10" s="82" t="s">
        <v>22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15"/>
    </row>
    <row r="11" spans="1:15" ht="7.5" customHeight="1" x14ac:dyDescent="0.3">
      <c r="K11" s="76"/>
      <c r="L11" s="76"/>
    </row>
    <row r="12" spans="1:15" x14ac:dyDescent="0.25">
      <c r="A12" s="6" t="s">
        <v>0</v>
      </c>
      <c r="B12" s="7" t="s">
        <v>1</v>
      </c>
      <c r="C12" s="7" t="s">
        <v>10</v>
      </c>
      <c r="D12" s="7" t="s">
        <v>9</v>
      </c>
      <c r="E12" s="7" t="s">
        <v>2</v>
      </c>
      <c r="F12" s="7" t="s">
        <v>3</v>
      </c>
      <c r="G12" s="7" t="s">
        <v>15</v>
      </c>
      <c r="H12" s="8" t="s">
        <v>8</v>
      </c>
      <c r="I12" s="7" t="s">
        <v>5</v>
      </c>
      <c r="J12" s="9" t="s">
        <v>4</v>
      </c>
      <c r="K12" s="7" t="s">
        <v>7</v>
      </c>
      <c r="L12" s="9" t="s">
        <v>14</v>
      </c>
    </row>
    <row r="13" spans="1:15" ht="20.25" customHeight="1" x14ac:dyDescent="0.25">
      <c r="A13" s="5">
        <v>1</v>
      </c>
      <c r="B13" s="10" t="s">
        <v>26</v>
      </c>
      <c r="C13" s="11">
        <v>1</v>
      </c>
      <c r="D13" s="29" t="s">
        <v>34</v>
      </c>
      <c r="E13" s="4">
        <v>65000</v>
      </c>
      <c r="F13" s="4"/>
      <c r="G13" s="4"/>
      <c r="H13" s="4">
        <v>65000</v>
      </c>
      <c r="I13" s="4"/>
      <c r="J13" s="4">
        <f>SUM(H13:I13)</f>
        <v>65000</v>
      </c>
      <c r="K13" s="3" t="s">
        <v>95</v>
      </c>
      <c r="L13" s="19" t="s">
        <v>32</v>
      </c>
      <c r="M13" s="15"/>
      <c r="N13" s="15"/>
    </row>
    <row r="14" spans="1:15" ht="20.25" customHeight="1" x14ac:dyDescent="0.25">
      <c r="A14" s="5">
        <v>2</v>
      </c>
      <c r="B14" s="10" t="s">
        <v>43</v>
      </c>
      <c r="C14" s="11">
        <v>4</v>
      </c>
      <c r="D14" s="27"/>
      <c r="E14" s="4">
        <v>50000</v>
      </c>
      <c r="F14" s="4">
        <v>110000</v>
      </c>
      <c r="G14" s="4">
        <v>10000</v>
      </c>
      <c r="H14" s="4"/>
      <c r="I14" s="23"/>
      <c r="J14" s="4">
        <f t="shared" ref="J14:J19" si="0">SUM(H14:I14)</f>
        <v>0</v>
      </c>
      <c r="K14" s="3"/>
      <c r="L14" s="21"/>
      <c r="M14" s="15"/>
    </row>
    <row r="15" spans="1:15" ht="20.25" customHeight="1" x14ac:dyDescent="0.25">
      <c r="A15" s="5">
        <v>3</v>
      </c>
      <c r="B15" s="10" t="s">
        <v>25</v>
      </c>
      <c r="C15" s="11">
        <v>5</v>
      </c>
      <c r="D15" s="27" t="s">
        <v>36</v>
      </c>
      <c r="E15" s="4">
        <v>35000</v>
      </c>
      <c r="F15" s="4">
        <v>799000</v>
      </c>
      <c r="G15" s="4">
        <v>129600</v>
      </c>
      <c r="H15" s="4"/>
      <c r="I15" s="4"/>
      <c r="J15" s="4">
        <f t="shared" si="0"/>
        <v>0</v>
      </c>
      <c r="K15" s="3"/>
      <c r="L15" s="14"/>
      <c r="M15" s="15"/>
      <c r="N15" s="15"/>
    </row>
    <row r="16" spans="1:15" ht="20.25" customHeight="1" x14ac:dyDescent="0.25">
      <c r="A16" s="5">
        <v>4</v>
      </c>
      <c r="B16" s="10" t="s">
        <v>68</v>
      </c>
      <c r="C16" s="11">
        <v>6</v>
      </c>
      <c r="D16" s="27" t="s">
        <v>73</v>
      </c>
      <c r="E16" s="4">
        <v>50000</v>
      </c>
      <c r="F16" s="4">
        <v>5000</v>
      </c>
      <c r="G16" s="4">
        <v>5000</v>
      </c>
      <c r="H16" s="4">
        <v>50000</v>
      </c>
      <c r="I16" s="23"/>
      <c r="J16" s="4">
        <f t="shared" si="0"/>
        <v>50000</v>
      </c>
      <c r="K16" s="3" t="s">
        <v>95</v>
      </c>
      <c r="L16" s="19" t="s">
        <v>32</v>
      </c>
      <c r="M16" s="20"/>
      <c r="N16" s="18"/>
      <c r="O16" s="18"/>
    </row>
    <row r="17" spans="1:14" ht="20.25" customHeight="1" x14ac:dyDescent="0.25">
      <c r="A17" s="5">
        <v>5</v>
      </c>
      <c r="B17" s="10" t="s">
        <v>78</v>
      </c>
      <c r="C17" s="11">
        <v>7</v>
      </c>
      <c r="D17" s="27"/>
      <c r="E17" s="4">
        <v>50000</v>
      </c>
      <c r="F17" s="4"/>
      <c r="G17" s="4"/>
      <c r="H17" s="4"/>
      <c r="I17" s="4"/>
      <c r="J17" s="4">
        <f t="shared" si="0"/>
        <v>0</v>
      </c>
      <c r="K17" s="3"/>
      <c r="L17" s="21"/>
      <c r="N17" s="15"/>
    </row>
    <row r="18" spans="1:14" ht="20.25" customHeight="1" x14ac:dyDescent="0.25">
      <c r="A18" s="5">
        <v>6</v>
      </c>
      <c r="B18" s="10" t="s">
        <v>57</v>
      </c>
      <c r="C18" s="11">
        <v>8</v>
      </c>
      <c r="D18" s="28" t="s">
        <v>58</v>
      </c>
      <c r="E18" s="4">
        <v>40000</v>
      </c>
      <c r="F18" s="4">
        <v>220000</v>
      </c>
      <c r="G18" s="4">
        <v>20000</v>
      </c>
      <c r="H18" s="4"/>
      <c r="I18" s="4"/>
      <c r="J18" s="4">
        <f t="shared" si="0"/>
        <v>0</v>
      </c>
      <c r="K18" s="3"/>
      <c r="L18" s="21"/>
      <c r="M18" s="15"/>
    </row>
    <row r="19" spans="1:14" ht="20.25" customHeight="1" x14ac:dyDescent="0.25">
      <c r="A19" s="5">
        <v>7</v>
      </c>
      <c r="B19" s="10" t="s">
        <v>23</v>
      </c>
      <c r="C19" s="11">
        <v>9</v>
      </c>
      <c r="D19" s="27" t="s">
        <v>40</v>
      </c>
      <c r="E19" s="4">
        <v>35000</v>
      </c>
      <c r="F19" s="4">
        <v>270000</v>
      </c>
      <c r="G19" s="4">
        <v>80500</v>
      </c>
      <c r="H19" s="4"/>
      <c r="I19" s="4"/>
      <c r="J19" s="4">
        <f t="shared" si="0"/>
        <v>0</v>
      </c>
      <c r="K19" s="3"/>
      <c r="L19" s="21"/>
      <c r="M19" s="15"/>
      <c r="N19" s="15"/>
    </row>
    <row r="20" spans="1:14" ht="21" customHeight="1" x14ac:dyDescent="0.25">
      <c r="A20" s="77" t="s">
        <v>6</v>
      </c>
      <c r="B20" s="77"/>
      <c r="C20" s="77"/>
      <c r="D20" s="77"/>
      <c r="E20" s="13">
        <f>SUM(E13:E19)</f>
        <v>325000</v>
      </c>
      <c r="F20" s="26">
        <f t="shared" ref="F20:J20" si="1">SUM(F13:F19)</f>
        <v>1404000</v>
      </c>
      <c r="G20" s="13">
        <f t="shared" si="1"/>
        <v>245100</v>
      </c>
      <c r="H20" s="13">
        <f t="shared" si="1"/>
        <v>115000</v>
      </c>
      <c r="I20" s="13">
        <f t="shared" si="1"/>
        <v>0</v>
      </c>
      <c r="J20" s="13">
        <f t="shared" si="1"/>
        <v>115000</v>
      </c>
      <c r="K20" s="3" t="s">
        <v>96</v>
      </c>
      <c r="L20" s="54"/>
      <c r="M20" s="15"/>
    </row>
    <row r="21" spans="1:14" ht="21" customHeight="1" x14ac:dyDescent="0.3">
      <c r="A21" s="78" t="s">
        <v>16</v>
      </c>
      <c r="B21" s="78"/>
      <c r="C21" s="78"/>
      <c r="D21" s="78"/>
      <c r="E21" s="78"/>
      <c r="F21" s="78"/>
      <c r="G21" s="78"/>
      <c r="H21" s="78"/>
      <c r="I21" s="78"/>
      <c r="J21" s="12">
        <f>-J20*0.1</f>
        <v>-11500</v>
      </c>
      <c r="M21" s="15"/>
    </row>
    <row r="22" spans="1:14" ht="21" customHeight="1" x14ac:dyDescent="0.3">
      <c r="A22" s="79" t="s">
        <v>93</v>
      </c>
      <c r="B22" s="80"/>
      <c r="C22" s="80"/>
      <c r="D22" s="80"/>
      <c r="E22" s="80"/>
      <c r="F22" s="80"/>
      <c r="G22" s="80"/>
      <c r="H22" s="80"/>
      <c r="I22" s="81"/>
      <c r="J22" s="12">
        <f>SUM(J20:J21)</f>
        <v>103500</v>
      </c>
      <c r="L22" s="15"/>
    </row>
    <row r="23" spans="1:14" ht="21" customHeight="1" x14ac:dyDescent="0.3">
      <c r="A23" s="79" t="s">
        <v>31</v>
      </c>
      <c r="B23" s="80"/>
      <c r="C23" s="80"/>
      <c r="D23" s="80"/>
      <c r="E23" s="80"/>
      <c r="F23" s="80"/>
      <c r="G23" s="80"/>
      <c r="H23" s="80"/>
      <c r="I23" s="81"/>
      <c r="J23" s="12">
        <v>-115000</v>
      </c>
      <c r="K23" s="85"/>
      <c r="L23" s="86"/>
    </row>
    <row r="24" spans="1:14" ht="19.5" customHeight="1" x14ac:dyDescent="0.3">
      <c r="A24" s="78" t="s">
        <v>94</v>
      </c>
      <c r="B24" s="78"/>
      <c r="C24" s="78"/>
      <c r="D24" s="78"/>
      <c r="E24" s="78"/>
      <c r="F24" s="78"/>
      <c r="G24" s="78"/>
      <c r="H24" s="78"/>
      <c r="I24" s="78"/>
      <c r="J24" s="16">
        <f>SUM(J22:J23)</f>
        <v>-11500</v>
      </c>
      <c r="L24" s="15"/>
    </row>
    <row r="25" spans="1:14" ht="18.75" x14ac:dyDescent="0.3">
      <c r="A25" s="71" t="s">
        <v>30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N25" s="15"/>
    </row>
    <row r="26" spans="1:14" ht="18.75" customHeight="1" x14ac:dyDescent="0.25">
      <c r="A26" s="5">
        <v>4</v>
      </c>
      <c r="B26" s="10" t="s">
        <v>57</v>
      </c>
      <c r="C26" s="11">
        <v>8</v>
      </c>
      <c r="D26" s="28" t="s">
        <v>58</v>
      </c>
      <c r="E26" s="72" t="s">
        <v>65</v>
      </c>
      <c r="F26" s="73"/>
      <c r="G26" s="73"/>
      <c r="H26" s="73"/>
      <c r="I26" s="73"/>
      <c r="J26" s="73"/>
      <c r="K26" s="73"/>
      <c r="L26" s="74"/>
    </row>
    <row r="27" spans="1:14" ht="15.75" customHeight="1" x14ac:dyDescent="0.25">
      <c r="A27" s="5">
        <v>4</v>
      </c>
      <c r="B27" s="10" t="s">
        <v>68</v>
      </c>
      <c r="C27" s="11">
        <v>6</v>
      </c>
      <c r="D27" s="24">
        <v>707948331</v>
      </c>
      <c r="E27" s="72" t="s">
        <v>75</v>
      </c>
      <c r="F27" s="73"/>
      <c r="G27" s="73"/>
      <c r="H27" s="73"/>
      <c r="I27" s="73"/>
      <c r="J27" s="73"/>
      <c r="K27" s="73"/>
      <c r="L27" s="74"/>
    </row>
    <row r="28" spans="1:14" x14ac:dyDescent="0.25">
      <c r="A28" s="87" t="s">
        <v>80</v>
      </c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</row>
    <row r="29" spans="1:14" ht="18.75" x14ac:dyDescent="0.25">
      <c r="A29" s="5">
        <v>5</v>
      </c>
      <c r="B29" s="10" t="s">
        <v>78</v>
      </c>
      <c r="C29" s="11">
        <v>7</v>
      </c>
      <c r="D29" s="27"/>
      <c r="E29" s="4">
        <v>50000</v>
      </c>
      <c r="F29" s="4"/>
      <c r="G29" s="4"/>
      <c r="H29" s="4">
        <v>50000</v>
      </c>
      <c r="I29" s="4">
        <v>50000</v>
      </c>
      <c r="J29" s="4">
        <f t="shared" ref="J29" si="2">SUM(H29:I29)</f>
        <v>100000</v>
      </c>
      <c r="K29" s="3" t="s">
        <v>79</v>
      </c>
      <c r="L29" s="21" t="s">
        <v>33</v>
      </c>
    </row>
    <row r="30" spans="1:14" x14ac:dyDescent="0.25">
      <c r="A30" s="87" t="s">
        <v>81</v>
      </c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</row>
  </sheetData>
  <mergeCells count="18">
    <mergeCell ref="A30:L30"/>
    <mergeCell ref="K11:L11"/>
    <mergeCell ref="A20:D20"/>
    <mergeCell ref="A21:I21"/>
    <mergeCell ref="A22:I22"/>
    <mergeCell ref="A23:I23"/>
    <mergeCell ref="K23:L23"/>
    <mergeCell ref="A24:I24"/>
    <mergeCell ref="A25:L25"/>
    <mergeCell ref="E26:L26"/>
    <mergeCell ref="E27:L27"/>
    <mergeCell ref="A28:L28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>
      <selection activeCell="L20" sqref="L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9.140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  <col min="13" max="13" width="11.85546875" bestFit="1" customWidth="1"/>
  </cols>
  <sheetData>
    <row r="1" spans="1:15" ht="23.25" x14ac:dyDescent="0.25">
      <c r="A1" s="1" t="s">
        <v>11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5" ht="14.25" customHeight="1" x14ac:dyDescent="0.25">
      <c r="A2" s="1" t="s">
        <v>12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5" ht="13.5" customHeight="1" x14ac:dyDescent="0.25">
      <c r="A3" s="1" t="s">
        <v>13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5" ht="23.25" x14ac:dyDescent="0.25">
      <c r="A4" s="83" t="s">
        <v>97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5" ht="10.5" customHeight="1" x14ac:dyDescent="0.3">
      <c r="A5" s="17"/>
      <c r="E5" s="2"/>
      <c r="I5" s="2"/>
    </row>
    <row r="6" spans="1:15" ht="23.25" customHeight="1" x14ac:dyDescent="0.4">
      <c r="A6" s="1"/>
      <c r="C6" s="84" t="s">
        <v>17</v>
      </c>
      <c r="D6" s="84"/>
      <c r="E6" s="84"/>
      <c r="F6" s="84"/>
      <c r="G6" s="84"/>
      <c r="H6" s="84"/>
      <c r="I6" s="84"/>
      <c r="J6" s="71" t="s">
        <v>18</v>
      </c>
      <c r="K6" s="71"/>
      <c r="L6" s="71"/>
    </row>
    <row r="7" spans="1:15" ht="18.75" x14ac:dyDescent="0.3">
      <c r="A7" s="1"/>
      <c r="D7" s="57" t="s">
        <v>19</v>
      </c>
      <c r="E7" s="57"/>
      <c r="F7" s="71" t="s">
        <v>20</v>
      </c>
      <c r="G7" s="71"/>
      <c r="H7" s="71"/>
      <c r="I7" s="71"/>
      <c r="J7" s="71"/>
      <c r="K7" s="71"/>
      <c r="L7" s="71"/>
    </row>
    <row r="8" spans="1:15" ht="9" customHeight="1" x14ac:dyDescent="0.3">
      <c r="A8" s="1"/>
      <c r="D8" s="57"/>
      <c r="E8" s="57"/>
      <c r="F8" s="57"/>
      <c r="G8" s="57"/>
      <c r="H8" s="57"/>
      <c r="I8" s="57"/>
      <c r="J8" s="57"/>
      <c r="K8" s="59"/>
      <c r="L8" s="59"/>
    </row>
    <row r="9" spans="1:15" ht="18.75" customHeight="1" x14ac:dyDescent="0.3">
      <c r="A9" s="82" t="s">
        <v>21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</row>
    <row r="10" spans="1:15" ht="18.75" customHeight="1" x14ac:dyDescent="0.3">
      <c r="A10" s="82" t="s">
        <v>22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15"/>
    </row>
    <row r="11" spans="1:15" ht="7.5" customHeight="1" x14ac:dyDescent="0.3">
      <c r="K11" s="76"/>
      <c r="L11" s="76"/>
    </row>
    <row r="12" spans="1:15" x14ac:dyDescent="0.25">
      <c r="A12" s="6" t="s">
        <v>0</v>
      </c>
      <c r="B12" s="7" t="s">
        <v>1</v>
      </c>
      <c r="C12" s="7" t="s">
        <v>10</v>
      </c>
      <c r="D12" s="7" t="s">
        <v>9</v>
      </c>
      <c r="E12" s="7" t="s">
        <v>2</v>
      </c>
      <c r="F12" s="7" t="s">
        <v>3</v>
      </c>
      <c r="G12" s="7" t="s">
        <v>15</v>
      </c>
      <c r="H12" s="8" t="s">
        <v>8</v>
      </c>
      <c r="I12" s="7" t="s">
        <v>5</v>
      </c>
      <c r="J12" s="9" t="s">
        <v>4</v>
      </c>
      <c r="K12" s="7" t="s">
        <v>7</v>
      </c>
      <c r="L12" s="9" t="s">
        <v>14</v>
      </c>
    </row>
    <row r="13" spans="1:15" ht="20.25" customHeight="1" x14ac:dyDescent="0.25">
      <c r="A13" s="5">
        <v>1</v>
      </c>
      <c r="B13" s="10" t="s">
        <v>26</v>
      </c>
      <c r="C13" s="11">
        <v>1</v>
      </c>
      <c r="D13" s="29" t="s">
        <v>34</v>
      </c>
      <c r="E13" s="4">
        <v>65000</v>
      </c>
      <c r="F13" s="4"/>
      <c r="G13" s="4"/>
      <c r="H13" s="4">
        <v>65000</v>
      </c>
      <c r="I13" s="4"/>
      <c r="J13" s="4">
        <f>SUM(H13:I13)</f>
        <v>65000</v>
      </c>
      <c r="K13" s="3" t="s">
        <v>100</v>
      </c>
      <c r="L13" s="19" t="s">
        <v>99</v>
      </c>
      <c r="M13" s="15"/>
      <c r="N13" s="15"/>
    </row>
    <row r="14" spans="1:15" ht="20.25" customHeight="1" x14ac:dyDescent="0.25">
      <c r="A14" s="5">
        <v>2</v>
      </c>
      <c r="B14" s="10" t="s">
        <v>43</v>
      </c>
      <c r="C14" s="11">
        <v>4</v>
      </c>
      <c r="D14" s="27"/>
      <c r="E14" s="4">
        <v>50000</v>
      </c>
      <c r="F14" s="4">
        <v>165000</v>
      </c>
      <c r="G14" s="4">
        <v>15000</v>
      </c>
      <c r="H14" s="4"/>
      <c r="I14" s="23"/>
      <c r="J14" s="4">
        <f t="shared" ref="J14:J19" si="0">SUM(H14:I14)</f>
        <v>0</v>
      </c>
      <c r="K14" s="3"/>
      <c r="L14" s="21"/>
      <c r="M14" s="15"/>
    </row>
    <row r="15" spans="1:15" ht="20.25" customHeight="1" x14ac:dyDescent="0.25">
      <c r="A15" s="5">
        <v>3</v>
      </c>
      <c r="B15" s="10" t="s">
        <v>25</v>
      </c>
      <c r="C15" s="11">
        <v>5</v>
      </c>
      <c r="D15" s="27" t="s">
        <v>36</v>
      </c>
      <c r="E15" s="4">
        <v>35000</v>
      </c>
      <c r="F15" s="4">
        <v>837500</v>
      </c>
      <c r="G15" s="4">
        <v>133100</v>
      </c>
      <c r="H15" s="4"/>
      <c r="I15" s="4"/>
      <c r="J15" s="4">
        <f t="shared" si="0"/>
        <v>0</v>
      </c>
      <c r="K15" s="3"/>
      <c r="L15" s="14"/>
      <c r="M15" s="15"/>
      <c r="N15" s="15"/>
    </row>
    <row r="16" spans="1:15" ht="20.25" customHeight="1" x14ac:dyDescent="0.25">
      <c r="A16" s="5">
        <v>4</v>
      </c>
      <c r="B16" s="10" t="s">
        <v>68</v>
      </c>
      <c r="C16" s="11">
        <v>6</v>
      </c>
      <c r="D16" s="27" t="s">
        <v>73</v>
      </c>
      <c r="E16" s="4">
        <v>50000</v>
      </c>
      <c r="F16" s="4">
        <v>5000</v>
      </c>
      <c r="G16" s="4">
        <v>5000</v>
      </c>
      <c r="H16" s="4">
        <v>50000</v>
      </c>
      <c r="I16" s="23"/>
      <c r="J16" s="4">
        <f t="shared" si="0"/>
        <v>50000</v>
      </c>
      <c r="K16" s="3" t="s">
        <v>100</v>
      </c>
      <c r="L16" s="19" t="s">
        <v>99</v>
      </c>
      <c r="M16" s="20"/>
      <c r="N16" s="18"/>
      <c r="O16" s="18"/>
    </row>
    <row r="17" spans="1:14" ht="20.25" customHeight="1" x14ac:dyDescent="0.25">
      <c r="A17" s="5">
        <v>5</v>
      </c>
      <c r="B17" s="10" t="s">
        <v>78</v>
      </c>
      <c r="C17" s="11">
        <v>7</v>
      </c>
      <c r="D17" s="27"/>
      <c r="E17" s="4">
        <v>50000</v>
      </c>
      <c r="F17" s="4">
        <v>55000</v>
      </c>
      <c r="G17" s="4">
        <v>5000</v>
      </c>
      <c r="H17" s="4"/>
      <c r="I17" s="4"/>
      <c r="J17" s="4">
        <f t="shared" si="0"/>
        <v>0</v>
      </c>
      <c r="K17" s="3"/>
      <c r="L17" s="21"/>
      <c r="N17" s="15"/>
    </row>
    <row r="18" spans="1:14" ht="20.25" customHeight="1" x14ac:dyDescent="0.25">
      <c r="A18" s="5">
        <v>6</v>
      </c>
      <c r="B18" s="10" t="s">
        <v>57</v>
      </c>
      <c r="C18" s="11">
        <v>8</v>
      </c>
      <c r="D18" s="28" t="s">
        <v>58</v>
      </c>
      <c r="E18" s="4">
        <v>40000</v>
      </c>
      <c r="F18" s="4">
        <v>264000</v>
      </c>
      <c r="G18" s="4">
        <v>24000</v>
      </c>
      <c r="H18" s="4"/>
      <c r="I18" s="4"/>
      <c r="J18" s="4">
        <f t="shared" si="0"/>
        <v>0</v>
      </c>
      <c r="K18" s="3"/>
      <c r="L18" s="21"/>
      <c r="M18" s="15"/>
    </row>
    <row r="19" spans="1:14" ht="20.25" customHeight="1" x14ac:dyDescent="0.25">
      <c r="A19" s="5">
        <v>7</v>
      </c>
      <c r="B19" s="10" t="s">
        <v>23</v>
      </c>
      <c r="C19" s="11">
        <v>9</v>
      </c>
      <c r="D19" s="27" t="s">
        <v>40</v>
      </c>
      <c r="E19" s="4">
        <v>35000</v>
      </c>
      <c r="F19" s="4">
        <v>308500</v>
      </c>
      <c r="G19" s="4">
        <v>84000</v>
      </c>
      <c r="H19" s="4"/>
      <c r="I19" s="4"/>
      <c r="J19" s="4">
        <f t="shared" si="0"/>
        <v>0</v>
      </c>
      <c r="K19" s="3"/>
      <c r="L19" s="21"/>
      <c r="M19" s="15"/>
      <c r="N19" s="15"/>
    </row>
    <row r="20" spans="1:14" ht="21" customHeight="1" x14ac:dyDescent="0.25">
      <c r="A20" s="77" t="s">
        <v>6</v>
      </c>
      <c r="B20" s="77"/>
      <c r="C20" s="77"/>
      <c r="D20" s="77"/>
      <c r="E20" s="13">
        <f>SUM(E13:E19)</f>
        <v>325000</v>
      </c>
      <c r="F20" s="26">
        <f t="shared" ref="F20:J20" si="1">SUM(F13:F19)</f>
        <v>1635000</v>
      </c>
      <c r="G20" s="13">
        <f t="shared" si="1"/>
        <v>266100</v>
      </c>
      <c r="H20" s="13">
        <f t="shared" si="1"/>
        <v>115000</v>
      </c>
      <c r="I20" s="13">
        <f t="shared" si="1"/>
        <v>0</v>
      </c>
      <c r="J20" s="13">
        <f t="shared" si="1"/>
        <v>115000</v>
      </c>
      <c r="K20" s="3" t="s">
        <v>101</v>
      </c>
      <c r="L20" s="60" t="s">
        <v>27</v>
      </c>
      <c r="M20" s="15"/>
    </row>
    <row r="21" spans="1:14" ht="21" customHeight="1" x14ac:dyDescent="0.3">
      <c r="A21" s="78" t="s">
        <v>16</v>
      </c>
      <c r="B21" s="78"/>
      <c r="C21" s="78"/>
      <c r="D21" s="78"/>
      <c r="E21" s="78"/>
      <c r="F21" s="78"/>
      <c r="G21" s="78"/>
      <c r="H21" s="78"/>
      <c r="I21" s="78"/>
      <c r="J21" s="12">
        <f>-J20*0.1</f>
        <v>-11500</v>
      </c>
      <c r="M21" s="15"/>
    </row>
    <row r="22" spans="1:14" ht="21" customHeight="1" x14ac:dyDescent="0.3">
      <c r="A22" s="79" t="s">
        <v>98</v>
      </c>
      <c r="B22" s="80"/>
      <c r="C22" s="80"/>
      <c r="D22" s="80"/>
      <c r="E22" s="80"/>
      <c r="F22" s="80"/>
      <c r="G22" s="80"/>
      <c r="H22" s="80"/>
      <c r="I22" s="81"/>
      <c r="J22" s="12">
        <f>SUM(J20:J21)</f>
        <v>103500</v>
      </c>
      <c r="L22" s="15"/>
    </row>
    <row r="23" spans="1:14" ht="21" customHeight="1" x14ac:dyDescent="0.3">
      <c r="A23" s="79" t="s">
        <v>31</v>
      </c>
      <c r="B23" s="80"/>
      <c r="C23" s="80"/>
      <c r="D23" s="80"/>
      <c r="E23" s="80"/>
      <c r="F23" s="80"/>
      <c r="G23" s="80"/>
      <c r="H23" s="80"/>
      <c r="I23" s="81"/>
      <c r="J23" s="12">
        <v>-115000</v>
      </c>
      <c r="K23" s="85"/>
      <c r="L23" s="86"/>
    </row>
    <row r="24" spans="1:14" ht="19.5" customHeight="1" x14ac:dyDescent="0.3">
      <c r="A24" s="78" t="s">
        <v>102</v>
      </c>
      <c r="B24" s="78"/>
      <c r="C24" s="78"/>
      <c r="D24" s="78"/>
      <c r="E24" s="78"/>
      <c r="F24" s="78"/>
      <c r="G24" s="78"/>
      <c r="H24" s="78"/>
      <c r="I24" s="78"/>
      <c r="J24" s="16">
        <f>SUM(J22:J23)</f>
        <v>-11500</v>
      </c>
      <c r="L24" s="15"/>
    </row>
    <row r="25" spans="1:14" ht="18.75" x14ac:dyDescent="0.3">
      <c r="A25" s="71" t="s">
        <v>30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N25" s="15"/>
    </row>
    <row r="26" spans="1:14" ht="18.75" customHeight="1" x14ac:dyDescent="0.25">
      <c r="A26" s="5">
        <v>4</v>
      </c>
      <c r="B26" s="10" t="s">
        <v>57</v>
      </c>
      <c r="C26" s="11">
        <v>8</v>
      </c>
      <c r="D26" s="28" t="s">
        <v>58</v>
      </c>
      <c r="E26" s="72" t="s">
        <v>65</v>
      </c>
      <c r="F26" s="73"/>
      <c r="G26" s="73"/>
      <c r="H26" s="73"/>
      <c r="I26" s="73"/>
      <c r="J26" s="73"/>
      <c r="K26" s="73"/>
      <c r="L26" s="74"/>
    </row>
    <row r="27" spans="1:14" ht="15.75" customHeight="1" x14ac:dyDescent="0.25">
      <c r="A27" s="5">
        <v>4</v>
      </c>
      <c r="B27" s="10" t="s">
        <v>68</v>
      </c>
      <c r="C27" s="11">
        <v>6</v>
      </c>
      <c r="D27" s="24">
        <v>707948331</v>
      </c>
      <c r="E27" s="72" t="s">
        <v>75</v>
      </c>
      <c r="F27" s="73"/>
      <c r="G27" s="73"/>
      <c r="H27" s="73"/>
      <c r="I27" s="73"/>
      <c r="J27" s="73"/>
      <c r="K27" s="73"/>
      <c r="L27" s="74"/>
    </row>
    <row r="28" spans="1:14" x14ac:dyDescent="0.25">
      <c r="A28" s="87" t="s">
        <v>80</v>
      </c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</row>
    <row r="29" spans="1:14" ht="18.75" x14ac:dyDescent="0.25">
      <c r="A29" s="5">
        <v>5</v>
      </c>
      <c r="B29" s="10" t="s">
        <v>78</v>
      </c>
      <c r="C29" s="11">
        <v>7</v>
      </c>
      <c r="D29" s="27"/>
      <c r="E29" s="4">
        <v>50000</v>
      </c>
      <c r="F29" s="4"/>
      <c r="G29" s="4"/>
      <c r="H29" s="4">
        <v>50000</v>
      </c>
      <c r="I29" s="4">
        <v>50000</v>
      </c>
      <c r="J29" s="4">
        <f t="shared" ref="J29" si="2">SUM(H29:I29)</f>
        <v>100000</v>
      </c>
      <c r="K29" s="3" t="s">
        <v>79</v>
      </c>
      <c r="L29" s="21" t="s">
        <v>33</v>
      </c>
    </row>
    <row r="30" spans="1:14" x14ac:dyDescent="0.25">
      <c r="A30" s="87" t="s">
        <v>81</v>
      </c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</row>
  </sheetData>
  <mergeCells count="18">
    <mergeCell ref="A10:L10"/>
    <mergeCell ref="A4:L4"/>
    <mergeCell ref="C6:I6"/>
    <mergeCell ref="J6:L6"/>
    <mergeCell ref="F7:L7"/>
    <mergeCell ref="A9:L9"/>
    <mergeCell ref="A30:L30"/>
    <mergeCell ref="K11:L11"/>
    <mergeCell ref="A20:D20"/>
    <mergeCell ref="A21:I21"/>
    <mergeCell ref="A22:I22"/>
    <mergeCell ref="A23:I23"/>
    <mergeCell ref="K23:L23"/>
    <mergeCell ref="A24:I24"/>
    <mergeCell ref="A25:L25"/>
    <mergeCell ref="E26:L26"/>
    <mergeCell ref="E27:L27"/>
    <mergeCell ref="A28:L2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>
      <selection activeCell="M14" sqref="M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9.140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  <col min="13" max="13" width="11.85546875" bestFit="1" customWidth="1"/>
  </cols>
  <sheetData>
    <row r="1" spans="1:15" ht="23.25" x14ac:dyDescent="0.25">
      <c r="A1" s="1" t="s">
        <v>11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4.25" customHeight="1" x14ac:dyDescent="0.25">
      <c r="A2" s="1" t="s">
        <v>12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spans="1:15" ht="13.5" customHeight="1" x14ac:dyDescent="0.25">
      <c r="A3" s="1" t="s">
        <v>13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</row>
    <row r="4" spans="1:15" ht="23.25" x14ac:dyDescent="0.25">
      <c r="A4" s="83" t="s">
        <v>105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5" ht="10.5" customHeight="1" x14ac:dyDescent="0.3">
      <c r="A5" s="17"/>
      <c r="E5" s="2"/>
      <c r="I5" s="2"/>
    </row>
    <row r="6" spans="1:15" ht="23.25" customHeight="1" x14ac:dyDescent="0.4">
      <c r="A6" s="1"/>
      <c r="C6" s="84" t="s">
        <v>17</v>
      </c>
      <c r="D6" s="84"/>
      <c r="E6" s="84"/>
      <c r="F6" s="84"/>
      <c r="G6" s="84"/>
      <c r="H6" s="84"/>
      <c r="I6" s="84"/>
      <c r="J6" s="71" t="s">
        <v>18</v>
      </c>
      <c r="K6" s="71"/>
      <c r="L6" s="71"/>
    </row>
    <row r="7" spans="1:15" ht="18.75" x14ac:dyDescent="0.3">
      <c r="A7" s="1"/>
      <c r="D7" s="61" t="s">
        <v>19</v>
      </c>
      <c r="E7" s="61"/>
      <c r="F7" s="71" t="s">
        <v>20</v>
      </c>
      <c r="G7" s="71"/>
      <c r="H7" s="71"/>
      <c r="I7" s="71"/>
      <c r="J7" s="71"/>
      <c r="K7" s="71"/>
      <c r="L7" s="71"/>
    </row>
    <row r="8" spans="1:15" ht="9" customHeight="1" x14ac:dyDescent="0.3">
      <c r="A8" s="1"/>
      <c r="D8" s="61"/>
      <c r="E8" s="61"/>
      <c r="F8" s="61"/>
      <c r="G8" s="61"/>
      <c r="H8" s="61"/>
      <c r="I8" s="61"/>
      <c r="J8" s="61"/>
      <c r="K8" s="63"/>
      <c r="L8" s="63"/>
    </row>
    <row r="9" spans="1:15" ht="18.75" customHeight="1" x14ac:dyDescent="0.3">
      <c r="A9" s="82" t="s">
        <v>21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</row>
    <row r="10" spans="1:15" ht="18.75" customHeight="1" x14ac:dyDescent="0.3">
      <c r="A10" s="82" t="s">
        <v>22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15"/>
    </row>
    <row r="11" spans="1:15" ht="7.5" customHeight="1" x14ac:dyDescent="0.3">
      <c r="K11" s="76"/>
      <c r="L11" s="76"/>
    </row>
    <row r="12" spans="1:15" x14ac:dyDescent="0.25">
      <c r="A12" s="6" t="s">
        <v>0</v>
      </c>
      <c r="B12" s="7" t="s">
        <v>1</v>
      </c>
      <c r="C12" s="7" t="s">
        <v>10</v>
      </c>
      <c r="D12" s="7" t="s">
        <v>9</v>
      </c>
      <c r="E12" s="7" t="s">
        <v>2</v>
      </c>
      <c r="F12" s="7" t="s">
        <v>3</v>
      </c>
      <c r="G12" s="7" t="s">
        <v>15</v>
      </c>
      <c r="H12" s="8" t="s">
        <v>8</v>
      </c>
      <c r="I12" s="7" t="s">
        <v>5</v>
      </c>
      <c r="J12" s="9" t="s">
        <v>4</v>
      </c>
      <c r="K12" s="7" t="s">
        <v>7</v>
      </c>
      <c r="L12" s="9" t="s">
        <v>14</v>
      </c>
    </row>
    <row r="13" spans="1:15" ht="20.25" customHeight="1" x14ac:dyDescent="0.25">
      <c r="A13" s="5">
        <v>1</v>
      </c>
      <c r="B13" s="10" t="s">
        <v>26</v>
      </c>
      <c r="C13" s="11">
        <v>1</v>
      </c>
      <c r="D13" s="29" t="s">
        <v>34</v>
      </c>
      <c r="E13" s="4">
        <v>65000</v>
      </c>
      <c r="F13" s="4"/>
      <c r="G13" s="4"/>
      <c r="H13" s="4">
        <v>65000</v>
      </c>
      <c r="I13" s="4"/>
      <c r="J13" s="4">
        <v>65000</v>
      </c>
      <c r="K13" s="3" t="s">
        <v>106</v>
      </c>
      <c r="L13" s="19" t="s">
        <v>107</v>
      </c>
      <c r="M13" s="15"/>
      <c r="N13" s="15"/>
    </row>
    <row r="14" spans="1:15" ht="20.25" customHeight="1" x14ac:dyDescent="0.25">
      <c r="A14" s="5">
        <v>2</v>
      </c>
      <c r="B14" s="10" t="s">
        <v>43</v>
      </c>
      <c r="C14" s="11">
        <v>4</v>
      </c>
      <c r="D14" s="27"/>
      <c r="E14" s="4">
        <v>50000</v>
      </c>
      <c r="F14" s="4">
        <v>220000</v>
      </c>
      <c r="G14" s="4">
        <v>20000</v>
      </c>
      <c r="H14" s="4"/>
      <c r="I14" s="23"/>
      <c r="J14" s="4"/>
      <c r="K14" s="3"/>
      <c r="L14" s="19"/>
      <c r="M14" s="15"/>
    </row>
    <row r="15" spans="1:15" ht="20.25" customHeight="1" x14ac:dyDescent="0.25">
      <c r="A15" s="5">
        <v>3</v>
      </c>
      <c r="B15" s="10" t="s">
        <v>25</v>
      </c>
      <c r="C15" s="11">
        <v>5</v>
      </c>
      <c r="D15" s="27" t="s">
        <v>36</v>
      </c>
      <c r="E15" s="4">
        <v>35000</v>
      </c>
      <c r="F15" s="4">
        <v>876000</v>
      </c>
      <c r="G15" s="4">
        <v>136600</v>
      </c>
      <c r="H15" s="4"/>
      <c r="I15" s="4"/>
      <c r="J15" s="4"/>
      <c r="K15" s="3"/>
      <c r="L15" s="19"/>
      <c r="M15" s="15"/>
      <c r="N15" s="15"/>
    </row>
    <row r="16" spans="1:15" ht="20.25" customHeight="1" x14ac:dyDescent="0.25">
      <c r="A16" s="5">
        <v>4</v>
      </c>
      <c r="B16" s="10" t="s">
        <v>68</v>
      </c>
      <c r="C16" s="11">
        <v>6</v>
      </c>
      <c r="D16" s="27" t="s">
        <v>73</v>
      </c>
      <c r="E16" s="4">
        <v>50000</v>
      </c>
      <c r="F16" s="4">
        <v>5000</v>
      </c>
      <c r="G16" s="4">
        <v>5000</v>
      </c>
      <c r="H16" s="4">
        <v>50000</v>
      </c>
      <c r="I16" s="23"/>
      <c r="J16" s="4">
        <v>50000</v>
      </c>
      <c r="K16" s="3" t="s">
        <v>106</v>
      </c>
      <c r="L16" s="19" t="s">
        <v>107</v>
      </c>
      <c r="M16" s="20"/>
      <c r="N16" s="18"/>
      <c r="O16" s="18"/>
    </row>
    <row r="17" spans="1:14" ht="20.25" customHeight="1" x14ac:dyDescent="0.25">
      <c r="A17" s="5">
        <v>5</v>
      </c>
      <c r="B17" s="10" t="s">
        <v>78</v>
      </c>
      <c r="C17" s="11">
        <v>7</v>
      </c>
      <c r="D17" s="27"/>
      <c r="E17" s="4">
        <v>50000</v>
      </c>
      <c r="F17" s="4">
        <v>110000</v>
      </c>
      <c r="G17" s="4">
        <v>10000</v>
      </c>
      <c r="H17" s="4"/>
      <c r="I17" s="4"/>
      <c r="J17" s="4"/>
      <c r="K17" s="3"/>
      <c r="L17" s="21"/>
      <c r="N17" s="15"/>
    </row>
    <row r="18" spans="1:14" ht="20.25" customHeight="1" x14ac:dyDescent="0.25">
      <c r="A18" s="5">
        <v>6</v>
      </c>
      <c r="B18" s="10" t="s">
        <v>57</v>
      </c>
      <c r="C18" s="11">
        <v>8</v>
      </c>
      <c r="D18" s="28" t="s">
        <v>58</v>
      </c>
      <c r="E18" s="4">
        <v>40000</v>
      </c>
      <c r="F18" s="4">
        <v>308000</v>
      </c>
      <c r="G18" s="4">
        <v>28000</v>
      </c>
      <c r="H18" s="4"/>
      <c r="I18" s="4"/>
      <c r="J18" s="4"/>
      <c r="K18" s="3"/>
      <c r="L18" s="21"/>
      <c r="M18" s="15"/>
    </row>
    <row r="19" spans="1:14" ht="20.25" customHeight="1" x14ac:dyDescent="0.25">
      <c r="A19" s="5">
        <v>7</v>
      </c>
      <c r="B19" s="10" t="s">
        <v>23</v>
      </c>
      <c r="C19" s="11">
        <v>9</v>
      </c>
      <c r="D19" s="27" t="s">
        <v>40</v>
      </c>
      <c r="E19" s="4">
        <v>35000</v>
      </c>
      <c r="F19" s="4">
        <v>346500</v>
      </c>
      <c r="G19" s="4">
        <v>87500</v>
      </c>
      <c r="H19" s="4"/>
      <c r="I19" s="4"/>
      <c r="J19" s="4"/>
      <c r="K19" s="3"/>
      <c r="L19" s="21"/>
      <c r="M19" s="15"/>
      <c r="N19" s="15"/>
    </row>
    <row r="20" spans="1:14" ht="21" customHeight="1" x14ac:dyDescent="0.25">
      <c r="A20" s="77" t="s">
        <v>6</v>
      </c>
      <c r="B20" s="77"/>
      <c r="C20" s="77"/>
      <c r="D20" s="77"/>
      <c r="E20" s="13">
        <f>SUM(E13:E19)</f>
        <v>325000</v>
      </c>
      <c r="F20" s="26">
        <f t="shared" ref="F20:G20" si="0">SUM(F13:F19)</f>
        <v>1865500</v>
      </c>
      <c r="G20" s="13">
        <f t="shared" si="0"/>
        <v>287100</v>
      </c>
      <c r="H20" s="13"/>
      <c r="I20" s="13"/>
      <c r="J20" s="13">
        <f>SUM(J13:J18)</f>
        <v>115000</v>
      </c>
      <c r="K20" s="3"/>
      <c r="L20" s="64"/>
      <c r="M20" s="15"/>
    </row>
    <row r="21" spans="1:14" ht="21" customHeight="1" x14ac:dyDescent="0.3">
      <c r="A21" s="78" t="s">
        <v>16</v>
      </c>
      <c r="B21" s="78"/>
      <c r="C21" s="78"/>
      <c r="D21" s="78"/>
      <c r="E21" s="78"/>
      <c r="F21" s="78"/>
      <c r="G21" s="78"/>
      <c r="H21" s="78"/>
      <c r="I21" s="78"/>
      <c r="J21" s="12">
        <v>-11500</v>
      </c>
      <c r="M21" s="15"/>
    </row>
    <row r="22" spans="1:14" ht="21" customHeight="1" x14ac:dyDescent="0.3">
      <c r="A22" s="79" t="s">
        <v>103</v>
      </c>
      <c r="B22" s="80"/>
      <c r="C22" s="80"/>
      <c r="D22" s="80"/>
      <c r="E22" s="80"/>
      <c r="F22" s="80"/>
      <c r="G22" s="80"/>
      <c r="H22" s="80"/>
      <c r="I22" s="81"/>
      <c r="J22" s="12">
        <v>103500</v>
      </c>
      <c r="L22" s="15"/>
    </row>
    <row r="23" spans="1:14" ht="21" customHeight="1" x14ac:dyDescent="0.3">
      <c r="A23" s="79" t="s">
        <v>31</v>
      </c>
      <c r="B23" s="80"/>
      <c r="C23" s="80"/>
      <c r="D23" s="80"/>
      <c r="E23" s="80"/>
      <c r="F23" s="80"/>
      <c r="G23" s="80"/>
      <c r="H23" s="80"/>
      <c r="I23" s="81"/>
      <c r="J23" s="12">
        <v>-115000</v>
      </c>
      <c r="K23" s="85"/>
      <c r="L23" s="86"/>
    </row>
    <row r="24" spans="1:14" ht="19.5" customHeight="1" x14ac:dyDescent="0.3">
      <c r="A24" s="78" t="s">
        <v>104</v>
      </c>
      <c r="B24" s="78"/>
      <c r="C24" s="78"/>
      <c r="D24" s="78"/>
      <c r="E24" s="78"/>
      <c r="F24" s="78"/>
      <c r="G24" s="78"/>
      <c r="H24" s="78"/>
      <c r="I24" s="78"/>
      <c r="J24" s="16">
        <v>-11500</v>
      </c>
      <c r="L24" s="15"/>
    </row>
    <row r="25" spans="1:14" ht="18.75" x14ac:dyDescent="0.3">
      <c r="A25" s="71" t="s">
        <v>30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N25" s="15"/>
    </row>
    <row r="26" spans="1:14" ht="18.75" customHeight="1" x14ac:dyDescent="0.25">
      <c r="A26" s="5">
        <v>4</v>
      </c>
      <c r="B26" s="10" t="s">
        <v>57</v>
      </c>
      <c r="C26" s="11">
        <v>8</v>
      </c>
      <c r="D26" s="28" t="s">
        <v>58</v>
      </c>
      <c r="E26" s="72" t="s">
        <v>65</v>
      </c>
      <c r="F26" s="73"/>
      <c r="G26" s="73"/>
      <c r="H26" s="73"/>
      <c r="I26" s="73"/>
      <c r="J26" s="73"/>
      <c r="K26" s="73"/>
      <c r="L26" s="74"/>
    </row>
    <row r="27" spans="1:14" ht="15.75" customHeight="1" x14ac:dyDescent="0.25">
      <c r="A27" s="5">
        <v>4</v>
      </c>
      <c r="B27" s="10" t="s">
        <v>68</v>
      </c>
      <c r="C27" s="11">
        <v>6</v>
      </c>
      <c r="D27" s="24">
        <v>707948331</v>
      </c>
      <c r="E27" s="72" t="s">
        <v>75</v>
      </c>
      <c r="F27" s="73"/>
      <c r="G27" s="73"/>
      <c r="H27" s="73"/>
      <c r="I27" s="73"/>
      <c r="J27" s="73"/>
      <c r="K27" s="73"/>
      <c r="L27" s="74"/>
    </row>
    <row r="28" spans="1:14" x14ac:dyDescent="0.25">
      <c r="A28" s="87" t="s">
        <v>80</v>
      </c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</row>
    <row r="29" spans="1:14" ht="18.75" x14ac:dyDescent="0.25">
      <c r="A29" s="5">
        <v>5</v>
      </c>
      <c r="B29" s="10" t="s">
        <v>78</v>
      </c>
      <c r="C29" s="11">
        <v>7</v>
      </c>
      <c r="D29" s="27"/>
      <c r="E29" s="4">
        <v>50000</v>
      </c>
      <c r="F29" s="4"/>
      <c r="G29" s="4"/>
      <c r="H29" s="4">
        <v>50000</v>
      </c>
      <c r="I29" s="4">
        <v>50000</v>
      </c>
      <c r="J29" s="4">
        <f t="shared" ref="J29" si="1">SUM(H29:I29)</f>
        <v>100000</v>
      </c>
      <c r="K29" s="3" t="s">
        <v>79</v>
      </c>
      <c r="L29" s="21" t="s">
        <v>33</v>
      </c>
    </row>
    <row r="30" spans="1:14" x14ac:dyDescent="0.25">
      <c r="A30" s="87" t="s">
        <v>81</v>
      </c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</row>
  </sheetData>
  <mergeCells count="18">
    <mergeCell ref="A30:L30"/>
    <mergeCell ref="K11:L11"/>
    <mergeCell ref="A20:D20"/>
    <mergeCell ref="A21:I21"/>
    <mergeCell ref="A22:I22"/>
    <mergeCell ref="A23:I23"/>
    <mergeCell ref="K23:L23"/>
    <mergeCell ref="A24:I24"/>
    <mergeCell ref="A25:L25"/>
    <mergeCell ref="E26:L26"/>
    <mergeCell ref="E27:L27"/>
    <mergeCell ref="A28:L28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DECEMBRE 2021</vt:lpstr>
      <vt:lpstr>JANVIER 2022</vt:lpstr>
      <vt:lpstr>FEVRIER 2022</vt:lpstr>
      <vt:lpstr>MARS 2022</vt:lpstr>
      <vt:lpstr>AVRIL 2022</vt:lpstr>
      <vt:lpstr>MAI 2022</vt:lpstr>
      <vt:lpstr>JUIN 2022</vt:lpstr>
      <vt:lpstr>JUILLET 2022</vt:lpstr>
      <vt:lpstr>AOUT 2022</vt:lpstr>
      <vt:lpstr>SEPTEMBRE 2022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GERANT</cp:lastModifiedBy>
  <cp:lastPrinted>2022-09-15T11:04:57Z</cp:lastPrinted>
  <dcterms:created xsi:type="dcterms:W3CDTF">2013-02-10T07:37:00Z</dcterms:created>
  <dcterms:modified xsi:type="dcterms:W3CDTF">2022-09-26T09:26:27Z</dcterms:modified>
</cp:coreProperties>
</file>