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Faculdade\2022\1º Semestre\Pesquisa e Inovação\Projeto-PI-IoT-PDV\Tecnologia da Informação\"/>
    </mc:Choice>
  </mc:AlternateContent>
  <xr:revisionPtr revIDLastSave="0" documentId="13_ncr:1_{B3BB52EB-BA67-4B0C-A5A1-EBE496524B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Metricas" sheetId="6" r:id="rId2"/>
    <sheet name="Riscos" sheetId="4" r:id="rId3"/>
    <sheet name="Pagamento" sheetId="5" r:id="rId4"/>
    <sheet name="Prem.Rest" sheetId="3" r:id="rId5"/>
    <sheet name="Escalas" sheetId="2" r:id="rId6"/>
  </sheets>
  <definedNames>
    <definedName name="_xlnm._FilterDatabase" localSheetId="0" hidden="1">Backlog!$B$2:$H$2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5" l="1"/>
  <c r="D8" i="5"/>
  <c r="D7" i="5"/>
</calcChain>
</file>

<file path=xl/sharedStrings.xml><?xml version="1.0" encoding="utf-8"?>
<sst xmlns="http://schemas.openxmlformats.org/spreadsheetml/2006/main" count="368" uniqueCount="195">
  <si>
    <t>Grupo 9 - Pesquisa e Inovação - Sistemas de Informação</t>
  </si>
  <si>
    <t>#</t>
  </si>
  <si>
    <t>Descrição</t>
  </si>
  <si>
    <t>Classificação</t>
  </si>
  <si>
    <t>Tam(FN)</t>
  </si>
  <si>
    <t>Prioridade</t>
  </si>
  <si>
    <t>Sprint</t>
  </si>
  <si>
    <t>Requisito</t>
  </si>
  <si>
    <t>Prototipos do site institucional</t>
  </si>
  <si>
    <t>Demonstrativo do site</t>
  </si>
  <si>
    <t>Essencial</t>
  </si>
  <si>
    <t>SP1</t>
  </si>
  <si>
    <t>Thaís Inacio - 03221057</t>
  </si>
  <si>
    <t>Documentação do Projeto</t>
  </si>
  <si>
    <t>Documento de contexto de negocio e justificava mais restantes</t>
  </si>
  <si>
    <t>Wilker Fructuoso - 03221030</t>
  </si>
  <si>
    <t>Ferramenta de gestão de projeto</t>
  </si>
  <si>
    <t>Ferramenta de gestão de projeto e requisitos populados na ferramenta</t>
  </si>
  <si>
    <t>Pedro Neto - 03221037</t>
  </si>
  <si>
    <t>Projeto criado e configurado no Github</t>
  </si>
  <si>
    <t>Arquivos do projeto criados e configurados na ferramenta github</t>
  </si>
  <si>
    <t>Luigi Ceolin - 03221013</t>
  </si>
  <si>
    <t>Simulador Financeiro</t>
  </si>
  <si>
    <t>Programa de simulação financeira com finalidade adequada para o projeto</t>
  </si>
  <si>
    <t>Gustavo Gonçalves - 03221046</t>
  </si>
  <si>
    <t>Banco de dados</t>
  </si>
  <si>
    <t>Tabelas criadas no MySQL - Prototipo - Individual + inserção de registros e consulta de dados</t>
  </si>
  <si>
    <t>Diagrama de visão de negocio</t>
  </si>
  <si>
    <t>Diagrama com visão de negocio sobre o tema</t>
  </si>
  <si>
    <t>Ligar Arduino e rodar codigo Arduino salvo em BD</t>
  </si>
  <si>
    <t>arquitetura computacional</t>
  </si>
  <si>
    <t>Planilha de Riscos do projeto</t>
  </si>
  <si>
    <t>Riscos referentes ao projeto</t>
  </si>
  <si>
    <t>SP2</t>
  </si>
  <si>
    <t>Documentação do Projeto atualizada</t>
  </si>
  <si>
    <t>Refinamento da documentação do projeto</t>
  </si>
  <si>
    <t>Site Estatico Dashboard</t>
  </si>
  <si>
    <t>Grafico com ChartJS - Local</t>
  </si>
  <si>
    <t>Site Estatico Institucional</t>
  </si>
  <si>
    <t>Local em HTML/CSS/JavaScript</t>
  </si>
  <si>
    <t>Site Estatico Cadastro e Login</t>
  </si>
  <si>
    <t>Site estatico com interatividade básica</t>
  </si>
  <si>
    <t>Projeto atualizado no Github</t>
  </si>
  <si>
    <t>Arquivos do projeto atualizados na ferramenta github</t>
  </si>
  <si>
    <t>Diagrama de Solução</t>
  </si>
  <si>
    <t>Arquitetura técnica de projeto</t>
  </si>
  <si>
    <t>Atividades organizadas na ferramenta de gestão</t>
  </si>
  <si>
    <t>Sprints / Atividades</t>
  </si>
  <si>
    <t>Modelagem lógica do projeto v1</t>
  </si>
  <si>
    <t>Script de criação do Banco</t>
  </si>
  <si>
    <t>Tabelas criadas em BD local</t>
  </si>
  <si>
    <t>Teste com sensor do projeto + graficos + banco de dados local</t>
  </si>
  <si>
    <t>Especificação do Analytics / Metricas</t>
  </si>
  <si>
    <t>Atividade</t>
  </si>
  <si>
    <t>Criar apresentação</t>
  </si>
  <si>
    <t>Criação da apresentação na ferramenta Power point</t>
  </si>
  <si>
    <t>Criar tela inicial</t>
  </si>
  <si>
    <t>Tela inicial com as informações da empresa e da equipe</t>
  </si>
  <si>
    <t>Criar tela de cadastro de Usuario</t>
  </si>
  <si>
    <t>Cadastro de usuario com razão social, cnpj, e-mail, senha e outras informações com mensagem de confirmação</t>
  </si>
  <si>
    <t>Criar tela de login com recuperação de senha</t>
  </si>
  <si>
    <t>Acesso de usuario com usuario e senha com a possibilidade de recuperar a senha somada com a realização de interatividade estatica</t>
  </si>
  <si>
    <t>Criação do banco de dados e suas tabelas</t>
  </si>
  <si>
    <t>Modelagem de tabelas e criação do banco de dados em conjunto</t>
  </si>
  <si>
    <t>Atualizar a documentação do projeto</t>
  </si>
  <si>
    <t>Atualizar a documentação do projeto criando diagrama de solução tecnica e inserindo mais informações pertinentes</t>
  </si>
  <si>
    <t>Montagem dos sensores no Arduino</t>
  </si>
  <si>
    <t>Realização da montagem correta dos sensores na placa arduino</t>
  </si>
  <si>
    <t>Escalas de Product Owner e Scrum Master</t>
  </si>
  <si>
    <t>Semana</t>
  </si>
  <si>
    <t>P.O.</t>
  </si>
  <si>
    <t>S.M.</t>
  </si>
  <si>
    <t>Nome</t>
  </si>
  <si>
    <t>1ª Semana</t>
  </si>
  <si>
    <t>Gustavo</t>
  </si>
  <si>
    <t>Pedro</t>
  </si>
  <si>
    <t>Algoritmo</t>
  </si>
  <si>
    <t>2ª Semana</t>
  </si>
  <si>
    <t>Wilker</t>
  </si>
  <si>
    <t>Thais</t>
  </si>
  <si>
    <t>Luigi</t>
  </si>
  <si>
    <t>Documentação</t>
  </si>
  <si>
    <t>3ª Semana</t>
  </si>
  <si>
    <t>4ª Semana</t>
  </si>
  <si>
    <t>SP3</t>
  </si>
  <si>
    <t>Premissas</t>
  </si>
  <si>
    <t>Premissa</t>
  </si>
  <si>
    <t>Integração com pontos de vendas (PDV)</t>
  </si>
  <si>
    <t>Cumprir os requisitos (Backlog) básicos</t>
  </si>
  <si>
    <t>Posse de aparatos para visualização da aplicação via WEB</t>
  </si>
  <si>
    <t>Segurança de dados empresariais (LGPD)</t>
  </si>
  <si>
    <t>O cliente concorda em disponibilizar recursos para o projeto</t>
  </si>
  <si>
    <t>Surgimento de novas demandas</t>
  </si>
  <si>
    <t>Disponibilidade do cliente pelo menos uma vez na semana para revisarmos o projeto</t>
  </si>
  <si>
    <t>O projeto possui procedimentos de serviços definidos e tem mecanismos de verificação dos serviços ofertados</t>
  </si>
  <si>
    <t>O projeto possui uma equipe técnica e de negócios capaz de desenvolver os trabalhos para o projeto</t>
  </si>
  <si>
    <t>Restrições</t>
  </si>
  <si>
    <t>O projeto deve estar concluído no final de maio/2022, pois é quando se finaliza os entregáveis em andamento</t>
  </si>
  <si>
    <t>O projeto é restrito a utilização do sensor óptico reflexivo TCRT5000</t>
  </si>
  <si>
    <t>Restrição</t>
  </si>
  <si>
    <t>Banco de Dados</t>
  </si>
  <si>
    <t>Ponto focal do time Dev</t>
  </si>
  <si>
    <t>Sprint 1</t>
  </si>
  <si>
    <t>Sprint 2</t>
  </si>
  <si>
    <t>Sprint 3</t>
  </si>
  <si>
    <t>Requisitos</t>
  </si>
  <si>
    <t>Manual de Instalação</t>
  </si>
  <si>
    <t>Doc. Final do Projeto</t>
  </si>
  <si>
    <t>PPT da Apresentação do Projeto</t>
  </si>
  <si>
    <t xml:space="preserve"> Site Institucional – versão final</t>
  </si>
  <si>
    <t>Cadastro, Login e Dashboard, conectado com BD na nuvem</t>
  </si>
  <si>
    <t>Fluxograma do Processo de Atendimento do Suporte</t>
  </si>
  <si>
    <t>Ferramenta de Help Desk configurada e integrada à solução</t>
  </si>
  <si>
    <t>Fase de testes com componetes da aplicação</t>
  </si>
  <si>
    <t xml:space="preserve"> BPMN de atendimento do suporte</t>
  </si>
  <si>
    <t>Back-end da aplicação Web, realizar as conexões entre APIs e com o banco de dados no Azure</t>
  </si>
  <si>
    <t>Finalização de todas as alterações necessarias no front-end do projeto</t>
  </si>
  <si>
    <t>Apresentação deve ter uma abordagem mais comercial, de convencimento, de venda
para o cliente final.</t>
  </si>
  <si>
    <t>Conter todas as informações atrelada ao projeto</t>
  </si>
  <si>
    <t>Manual de instalação do projeto com as especificações tecnicas</t>
  </si>
  <si>
    <t>Ferramenta de suporte parametrizada para atender a aplicação</t>
  </si>
  <si>
    <t>Modelagem Lógica (Final)</t>
  </si>
  <si>
    <t>Modelagem lógica finalizada</t>
  </si>
  <si>
    <t>Tabelas criadas no Azure (Nuvem)</t>
  </si>
  <si>
    <t>Tabelas parametrizadas corretamente no Azure</t>
  </si>
  <si>
    <t>Teste Integrado do Analytics (Alertas)</t>
  </si>
  <si>
    <t>Teste Integrado da Solução de IoT (Arduino + Banco de Dados)</t>
  </si>
  <si>
    <t>Funcionamento de alertas das analytics(Metricas)</t>
  </si>
  <si>
    <t>Funcionamento da conexão das APIs com banco de dados</t>
  </si>
  <si>
    <t>Deploy da Aplicação Web para nuvem</t>
  </si>
  <si>
    <t>Subir a aplicação web para Nuvem</t>
  </si>
  <si>
    <t>Prototipação do Banco de dados</t>
  </si>
  <si>
    <t xml:space="preserve">6
</t>
  </si>
  <si>
    <t>RISCO</t>
  </si>
  <si>
    <t>PROBABILIDADE</t>
  </si>
  <si>
    <t>IMPACTO</t>
  </si>
  <si>
    <t>ESTRATEGIA</t>
  </si>
  <si>
    <t>AÇÃO</t>
  </si>
  <si>
    <t>PRAZO</t>
  </si>
  <si>
    <t>ANALISE DOS RISCOS DO PROJETO</t>
  </si>
  <si>
    <t>Ausência longa ou permanente de algum integrante do squad do projeto</t>
  </si>
  <si>
    <t>Falha na execução de algum hardware</t>
  </si>
  <si>
    <t>Falta de conhecimentos especificos</t>
  </si>
  <si>
    <t>Atrasos na entrega do projeto</t>
  </si>
  <si>
    <t>Falha na execução do software</t>
  </si>
  <si>
    <t>Falta de conexão com a internet ou energia</t>
  </si>
  <si>
    <t>Transferir</t>
  </si>
  <si>
    <t>Mitigar</t>
  </si>
  <si>
    <t>Eliminar</t>
  </si>
  <si>
    <t>Aceitar</t>
  </si>
  <si>
    <t>Feedback</t>
  </si>
  <si>
    <t>Acompanhar o equipamento e evitar maluso</t>
  </si>
  <si>
    <t>Realizar pesquisas para obter conhecimentos</t>
  </si>
  <si>
    <t>Seguir o planejamento e se atentar aos prazos</t>
  </si>
  <si>
    <t>Realizar testes afim de minimizar a possibilidade de haver falhas</t>
  </si>
  <si>
    <t>Aceitar o risco por pouca probabilidade e médio impacto</t>
  </si>
  <si>
    <t xml:space="preserve">1 semana </t>
  </si>
  <si>
    <t>3 dias</t>
  </si>
  <si>
    <t>X</t>
  </si>
  <si>
    <t>RISCO2</t>
  </si>
  <si>
    <t>O projeto é restrito ao mercado varejista</t>
  </si>
  <si>
    <t>A aplicação WEB estatica é realizada com as linguagens HTML, CSS e JavaScript, já os graficos da aplicação utilizarão o ChartJS e as conexões com o modulo NodeJS</t>
  </si>
  <si>
    <t>Os dados serão armazenados em um sistema gerenciador de banco de dados (SGBD) através do SQL Server e acoplado a Nuvem Azure</t>
  </si>
  <si>
    <t>Item</t>
  </si>
  <si>
    <t>Material</t>
  </si>
  <si>
    <t>Valor</t>
  </si>
  <si>
    <t>Conjunto</t>
  </si>
  <si>
    <t>Instalação</t>
  </si>
  <si>
    <t>Locação</t>
  </si>
  <si>
    <t>Consultoria</t>
  </si>
  <si>
    <t>2 Sensores TCRT5000 + 2 Placas Arduino UNO</t>
  </si>
  <si>
    <t>Serviço de instalação por conjunto</t>
  </si>
  <si>
    <t>Locação do sistema 2Sense</t>
  </si>
  <si>
    <t>15% sobre a soma dos elementos vigentes</t>
  </si>
  <si>
    <t>Valor Único</t>
  </si>
  <si>
    <t>Valor Recorrente</t>
  </si>
  <si>
    <t>Total</t>
  </si>
  <si>
    <t>Subtotal</t>
  </si>
  <si>
    <t>Sprint Backlog - 3</t>
  </si>
  <si>
    <t>Função variada</t>
  </si>
  <si>
    <t>Métricas</t>
  </si>
  <si>
    <t>Densidade Baixa</t>
  </si>
  <si>
    <t>Densidade Ideal</t>
  </si>
  <si>
    <t>Densidade Alta</t>
  </si>
  <si>
    <t>Densidade Emergencial</t>
  </si>
  <si>
    <t>&lt;= 50</t>
  </si>
  <si>
    <t>&lt;= 30</t>
  </si>
  <si>
    <t>&lt;= 15</t>
  </si>
  <si>
    <t>&gt;= 141</t>
  </si>
  <si>
    <t>&gt;= 101</t>
  </si>
  <si>
    <t>&gt;= 81</t>
  </si>
  <si>
    <t>Densidade Crítica</t>
  </si>
  <si>
    <t>Fluxo de Pessoas - Setor Alto</t>
  </si>
  <si>
    <t>Fluxo de Pessoas - Setor Médio</t>
  </si>
  <si>
    <t>Fluxo de Pessoas - Setor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</si>
</sst>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9" fontId="5" fillId="0" borderId="43" xfId="0" applyNumberFormat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7" fillId="0" borderId="30" xfId="0" applyFont="1" applyBorder="1" applyAlignment="1">
      <alignment horizontal="left" wrapText="1"/>
    </xf>
    <xf numFmtId="0" fontId="7" fillId="0" borderId="31" xfId="0" applyFont="1" applyBorder="1" applyAlignment="1">
      <alignment horizontal="left" wrapText="1"/>
    </xf>
    <xf numFmtId="0" fontId="7" fillId="0" borderId="26" xfId="0" applyFont="1" applyBorder="1" applyAlignment="1">
      <alignment horizontal="center" wrapText="1"/>
    </xf>
    <xf numFmtId="0" fontId="5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center" wrapText="1"/>
    </xf>
    <xf numFmtId="0" fontId="5" fillId="0" borderId="29" xfId="0" applyFont="1" applyBorder="1" applyAlignment="1">
      <alignment horizontal="left" wrapText="1"/>
    </xf>
    <xf numFmtId="0" fontId="7" fillId="0" borderId="30" xfId="0" applyFont="1" applyBorder="1" applyAlignment="1">
      <alignment horizontal="center" wrapText="1"/>
    </xf>
    <xf numFmtId="0" fontId="5" fillId="0" borderId="32" xfId="0" applyFont="1" applyBorder="1" applyAlignment="1">
      <alignment horizontal="center" vertical="center" wrapText="1"/>
    </xf>
    <xf numFmtId="44" fontId="5" fillId="0" borderId="3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6" fillId="2" borderId="32" xfId="0" applyFont="1" applyFill="1" applyBorder="1" applyAlignment="1">
      <alignment horizontal="center" vertical="center" wrapText="1"/>
    </xf>
    <xf numFmtId="44" fontId="7" fillId="0" borderId="32" xfId="0" applyNumberFormat="1" applyFont="1" applyBorder="1" applyAlignment="1">
      <alignment horizontal="center" vertical="center" wrapText="1"/>
    </xf>
    <xf numFmtId="44" fontId="7" fillId="0" borderId="45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2" borderId="48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6" borderId="47" xfId="0" applyFont="1" applyFill="1" applyBorder="1" applyAlignment="1">
      <alignment horizontal="center" vertical="center" wrapText="1"/>
    </xf>
    <xf numFmtId="0" fontId="7" fillId="7" borderId="47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7" fillId="5" borderId="53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6" borderId="54" xfId="0" applyFont="1" applyFill="1" applyBorder="1" applyAlignment="1">
      <alignment horizontal="center" vertical="center" wrapText="1"/>
    </xf>
    <xf numFmtId="0" fontId="7" fillId="7" borderId="54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wrapTex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wrapTex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wrapTex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wrapTex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</font>
      <alignment horizontal="center" wrapText="0"/>
    </dxf>
    <dxf>
      <font>
        <b/>
      </font>
      <alignment horizontal="center" vertical="center"/>
    </dxf>
    <dxf>
      <font>
        <b/>
      </font>
      <alignment horizontal="center" vertical="center"/>
    </dxf>
    <dxf>
      <font>
        <b/>
      </font>
      <alignment horizontal="center" vertical="center"/>
    </dxf>
    <dxf>
      <font>
        <b/>
      </font>
      <alignment horizontal="center" vertical="center"/>
    </dxf>
    <dxf>
      <border outline="0">
        <top style="thin">
          <color rgb="FF000000"/>
        </top>
      </border>
    </dxf>
    <dxf>
      <font>
        <b/>
        <family val="2"/>
      </font>
      <alignment horizontal="center" vertical="center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7030A0"/>
        </patternFill>
      </fill>
    </dxf>
  </dxfs>
  <tableStyles count="1" defaultTableStyle="TableStyleMedium2" defaultPivotStyle="PivotStyleMedium9">
    <tableStyle name="Estilo de Tabela 1" pivot="0" count="1" xr9:uid="{CDF1CBA1-1D5F-4666-B910-A45E21781BE7}">
      <tableStyleElement type="wholeTabl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80BB0D-88EE-4E98-80FA-033467D4ADD1}" name="Table2" displayName="Table2" ref="B3:H42" totalsRowShown="0" headerRowDxfId="37" dataDxfId="35" headerRowBorderDxfId="36" tableBorderDxfId="34" totalsRowBorderDxfId="33">
  <sortState xmlns:xlrd2="http://schemas.microsoft.com/office/spreadsheetml/2017/richdata2" ref="B4:H42">
    <sortCondition descending="1" ref="B3:B42"/>
  </sortState>
  <tableColumns count="7">
    <tableColumn id="1" xr3:uid="{12FDDD3F-809A-46EF-A3AB-57407CB9AA96}" name="#" dataDxfId="32"/>
    <tableColumn id="2" xr3:uid="{A1E01568-69E0-4B3B-AAE6-A6A8DF09720A}" name="Requisitos" dataDxfId="31"/>
    <tableColumn id="3" xr3:uid="{6F3B0746-44F0-47B5-B70F-74D30324FEEB}" name="Descrição" dataDxfId="30"/>
    <tableColumn id="4" xr3:uid="{A739250D-5B5B-4A7E-9E88-E85B411A271B}" name="Classificação" dataDxfId="29"/>
    <tableColumn id="5" xr3:uid="{62AAB430-8718-4BA7-80D3-44FBF214774E}" name="Tam(FN)" dataDxfId="28"/>
    <tableColumn id="6" xr3:uid="{31CF251F-B9FB-4795-B333-B543FF306157}" name="Prioridade" dataDxfId="27"/>
    <tableColumn id="7" xr3:uid="{28EBD02F-7202-4D5C-86D8-5C21EC2F5443}" name="Sprint" dataDxfId="2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930F0-0056-4732-A83C-27B68FE75164}" name="Tabela3" displayName="Tabela3" ref="B3:I9" totalsRowShown="0" headerRowDxfId="25" dataDxfId="24">
  <tableColumns count="8">
    <tableColumn id="1" xr3:uid="{56C0C406-C741-4882-B7D8-EA638A3045E9}" name="#" dataDxfId="23"/>
    <tableColumn id="2" xr3:uid="{7040478C-1357-4283-8CF9-49AF660C554F}" name="RISCO" dataDxfId="22"/>
    <tableColumn id="3" xr3:uid="{DFAA277A-FB9E-4E9D-A802-F28960022E5E}" name="PROBABILIDADE" dataDxfId="21"/>
    <tableColumn id="4" xr3:uid="{EEADCF80-16C9-4EAE-8887-05DE25859505}" name="IMPACTO" dataDxfId="20"/>
    <tableColumn id="5" xr3:uid="{A98C2236-7732-4A6B-AF1A-26AFCCAEC2CD}" name="RISCO2" dataDxfId="19"/>
    <tableColumn id="6" xr3:uid="{5087B7B5-3F3A-4803-949B-181CE49AA644}" name="ESTRATEGIA" dataDxfId="18"/>
    <tableColumn id="7" xr3:uid="{09822470-5818-4B4D-A530-FF39D5475A1C}" name="AÇÃO" dataDxfId="17"/>
    <tableColumn id="8" xr3:uid="{D62A1714-696D-40DF-ACDF-91BD2B4AC00F}" name="PRAZO" dataDxfId="1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10850-A64D-4C3B-ABA1-BDFB1B8287B5}" name="Table35" displayName="Table35" ref="B3:E11" totalsRowShown="0" headerRowDxfId="15" dataDxfId="13" headerRowBorderDxfId="14" tableBorderDxfId="12">
  <autoFilter ref="B3:E11" xr:uid="{A7210850-A64D-4C3B-ABA1-BDFB1B8287B5}">
    <filterColumn colId="0" hiddenButton="1"/>
    <filterColumn colId="1" hiddenButton="1"/>
    <filterColumn colId="2" hiddenButton="1"/>
    <filterColumn colId="3" hiddenButton="1"/>
  </autoFilter>
  <tableColumns count="4">
    <tableColumn id="1" xr3:uid="{4A484B25-DEA8-4B80-8E41-E2532CAC479B}" name="Sprint" dataDxfId="11"/>
    <tableColumn id="2" xr3:uid="{171655AC-9656-4283-A669-CA52160918B9}" name="Semana" dataDxfId="10"/>
    <tableColumn id="3" xr3:uid="{CD619FF2-9B67-4A1C-BE64-3CD3F5C115A1}" name="P.O." dataDxfId="9"/>
    <tableColumn id="4" xr3:uid="{2C8AA1A3-169D-42F4-A109-B0B4DB64110D}" name="S.M." dataDxfId="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DE9B4B-C0BC-4AD5-A7E6-8311160B90B9}" name="Table5" displayName="Table5" ref="G3:J8" totalsRowShown="0" headerRowDxfId="0" dataDxfId="7" headerRowBorderDxfId="5" tableBorderDxfId="6">
  <autoFilter ref="G3:J8" xr:uid="{98DE9B4B-C0BC-4AD5-A7E6-8311160B90B9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G4:I8">
    <sortCondition ref="G3:G8"/>
  </sortState>
  <tableColumns count="4">
    <tableColumn id="1" xr3:uid="{720B7189-7C4B-4C29-AA91-9CC474DF39F7}" name="Nome" dataDxfId="4"/>
    <tableColumn id="2" xr3:uid="{FA76BAB5-334E-46F9-B2DD-703742E28809}" name="Sprint 1" dataDxfId="3"/>
    <tableColumn id="3" xr3:uid="{786E8BE4-D96E-4E96-B3C0-970E870748E9}" name="Sprint 2" dataDxfId="2"/>
    <tableColumn id="4" xr3:uid="{09603BF1-B519-4BCB-8486-49E1B9212793}" name="Sprint 3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"/>
  <sheetViews>
    <sheetView showGridLines="0" tabSelected="1" topLeftCell="A3" workbookViewId="0">
      <selection activeCell="E3" sqref="E3"/>
    </sheetView>
  </sheetViews>
  <sheetFormatPr defaultRowHeight="14.4" x14ac:dyDescent="0.3"/>
  <cols>
    <col min="1" max="1" width="8.88671875" style="20"/>
    <col min="2" max="2" width="9" style="20" bestFit="1" customWidth="1"/>
    <col min="3" max="3" width="16.44140625" style="20" customWidth="1"/>
    <col min="4" max="4" width="21.88671875" style="20" customWidth="1"/>
    <col min="5" max="5" width="12.6640625" style="20" bestFit="1" customWidth="1"/>
    <col min="6" max="6" width="8.77734375" style="20" bestFit="1" customWidth="1"/>
    <col min="7" max="7" width="10.77734375" style="20" bestFit="1" customWidth="1"/>
    <col min="8" max="8" width="6.5546875" style="20" bestFit="1" customWidth="1"/>
    <col min="9" max="9" width="8.88671875" style="20"/>
    <col min="10" max="10" width="48.88671875" style="20" bestFit="1" customWidth="1"/>
    <col min="11" max="11" width="11" style="20" bestFit="1" customWidth="1"/>
    <col min="12" max="12" width="9.5546875" style="20" customWidth="1"/>
    <col min="13" max="13" width="12.5546875" style="20" customWidth="1"/>
    <col min="14" max="14" width="8.88671875" style="20"/>
    <col min="15" max="15" width="12" style="20" bestFit="1" customWidth="1"/>
    <col min="16" max="16" width="8.88671875" style="20"/>
    <col min="17" max="17" width="10.6640625" style="20" bestFit="1" customWidth="1"/>
    <col min="18" max="16384" width="8.88671875" style="20"/>
  </cols>
  <sheetData>
    <row r="1" spans="2:13" ht="15" thickBot="1" x14ac:dyDescent="0.35"/>
    <row r="2" spans="2:13" ht="16.2" thickBot="1" x14ac:dyDescent="0.35">
      <c r="B2" s="62" t="s">
        <v>178</v>
      </c>
      <c r="C2" s="63"/>
      <c r="D2" s="63"/>
      <c r="E2" s="63"/>
      <c r="F2" s="63"/>
      <c r="G2" s="63"/>
      <c r="H2" s="64"/>
      <c r="J2" s="21" t="s">
        <v>0</v>
      </c>
    </row>
    <row r="3" spans="2:13" ht="15.6" x14ac:dyDescent="0.3">
      <c r="B3" s="38" t="s">
        <v>1</v>
      </c>
      <c r="C3" s="39" t="s">
        <v>105</v>
      </c>
      <c r="D3" s="39" t="s">
        <v>2</v>
      </c>
      <c r="E3" s="39" t="s">
        <v>3</v>
      </c>
      <c r="F3" s="39" t="s">
        <v>4</v>
      </c>
      <c r="G3" s="39" t="s">
        <v>5</v>
      </c>
      <c r="H3" s="40" t="s">
        <v>6</v>
      </c>
      <c r="J3" s="22"/>
    </row>
    <row r="4" spans="2:13" ht="28.8" x14ac:dyDescent="0.3">
      <c r="B4" s="15" t="s">
        <v>7</v>
      </c>
      <c r="C4" s="1" t="s">
        <v>8</v>
      </c>
      <c r="D4" s="1" t="s">
        <v>9</v>
      </c>
      <c r="E4" s="1" t="s">
        <v>10</v>
      </c>
      <c r="F4" s="1">
        <v>3</v>
      </c>
      <c r="G4" s="1">
        <v>1</v>
      </c>
      <c r="H4" s="16" t="s">
        <v>11</v>
      </c>
      <c r="J4" s="22" t="s">
        <v>12</v>
      </c>
    </row>
    <row r="5" spans="2:13" ht="43.2" x14ac:dyDescent="0.3">
      <c r="B5" s="15" t="s">
        <v>7</v>
      </c>
      <c r="C5" s="1" t="s">
        <v>13</v>
      </c>
      <c r="D5" s="1" t="s">
        <v>14</v>
      </c>
      <c r="E5" s="1" t="s">
        <v>10</v>
      </c>
      <c r="F5" s="1">
        <v>5</v>
      </c>
      <c r="G5" s="1">
        <v>2</v>
      </c>
      <c r="H5" s="16" t="s">
        <v>11</v>
      </c>
      <c r="J5" s="22" t="s">
        <v>15</v>
      </c>
    </row>
    <row r="6" spans="2:13" ht="43.2" x14ac:dyDescent="0.3">
      <c r="B6" s="15" t="s">
        <v>7</v>
      </c>
      <c r="C6" s="1" t="s">
        <v>16</v>
      </c>
      <c r="D6" s="1" t="s">
        <v>17</v>
      </c>
      <c r="E6" s="1" t="s">
        <v>10</v>
      </c>
      <c r="F6" s="1">
        <v>3</v>
      </c>
      <c r="G6" s="1">
        <v>1</v>
      </c>
      <c r="H6" s="16" t="s">
        <v>11</v>
      </c>
      <c r="J6" s="22" t="s">
        <v>18</v>
      </c>
      <c r="K6" s="17"/>
      <c r="L6" s="17"/>
      <c r="M6" s="17"/>
    </row>
    <row r="7" spans="2:13" ht="43.2" x14ac:dyDescent="0.3">
      <c r="B7" s="15" t="s">
        <v>7</v>
      </c>
      <c r="C7" s="1" t="s">
        <v>19</v>
      </c>
      <c r="D7" s="1" t="s">
        <v>20</v>
      </c>
      <c r="E7" s="1" t="s">
        <v>10</v>
      </c>
      <c r="F7" s="1">
        <v>3</v>
      </c>
      <c r="G7" s="1">
        <v>1</v>
      </c>
      <c r="H7" s="16" t="s">
        <v>11</v>
      </c>
      <c r="J7" s="22" t="s">
        <v>21</v>
      </c>
      <c r="K7" s="17"/>
      <c r="L7" s="17"/>
      <c r="M7" s="17"/>
    </row>
    <row r="8" spans="2:13" ht="43.8" thickBot="1" x14ac:dyDescent="0.35">
      <c r="B8" s="15" t="s">
        <v>7</v>
      </c>
      <c r="C8" s="1" t="s">
        <v>22</v>
      </c>
      <c r="D8" s="1" t="s">
        <v>23</v>
      </c>
      <c r="E8" s="1" t="s">
        <v>10</v>
      </c>
      <c r="F8" s="1">
        <v>8</v>
      </c>
      <c r="G8" s="1">
        <v>3</v>
      </c>
      <c r="H8" s="16" t="s">
        <v>11</v>
      </c>
      <c r="J8" s="23" t="s">
        <v>24</v>
      </c>
      <c r="K8" s="17"/>
      <c r="L8" s="17"/>
      <c r="M8" s="17"/>
    </row>
    <row r="9" spans="2:13" ht="72" x14ac:dyDescent="0.3">
      <c r="B9" s="15" t="s">
        <v>7</v>
      </c>
      <c r="C9" s="1" t="s">
        <v>131</v>
      </c>
      <c r="D9" s="1" t="s">
        <v>26</v>
      </c>
      <c r="E9" s="1" t="s">
        <v>10</v>
      </c>
      <c r="F9" s="1">
        <v>3</v>
      </c>
      <c r="G9" s="1">
        <v>1</v>
      </c>
      <c r="H9" s="16" t="s">
        <v>11</v>
      </c>
      <c r="J9" s="17"/>
      <c r="K9" s="17"/>
      <c r="L9" s="17"/>
      <c r="M9" s="17"/>
    </row>
    <row r="10" spans="2:13" ht="28.8" x14ac:dyDescent="0.3">
      <c r="B10" s="15" t="s">
        <v>7</v>
      </c>
      <c r="C10" s="1" t="s">
        <v>27</v>
      </c>
      <c r="D10" s="1" t="s">
        <v>28</v>
      </c>
      <c r="E10" s="1" t="s">
        <v>10</v>
      </c>
      <c r="F10" s="1">
        <v>3</v>
      </c>
      <c r="G10" s="1">
        <v>1</v>
      </c>
      <c r="H10" s="16" t="s">
        <v>11</v>
      </c>
      <c r="J10" s="17"/>
      <c r="K10" s="17"/>
      <c r="L10" s="17"/>
      <c r="M10" s="17"/>
    </row>
    <row r="11" spans="2:13" ht="57.6" x14ac:dyDescent="0.3">
      <c r="B11" s="15" t="s">
        <v>7</v>
      </c>
      <c r="C11" s="1" t="s">
        <v>29</v>
      </c>
      <c r="D11" s="1" t="s">
        <v>30</v>
      </c>
      <c r="E11" s="1" t="s">
        <v>10</v>
      </c>
      <c r="F11" s="1">
        <v>8</v>
      </c>
      <c r="G11" s="1">
        <v>3</v>
      </c>
      <c r="H11" s="16" t="s">
        <v>11</v>
      </c>
      <c r="J11" s="17"/>
      <c r="K11" s="17"/>
      <c r="L11" s="17"/>
      <c r="M11" s="17"/>
    </row>
    <row r="12" spans="2:13" ht="28.8" x14ac:dyDescent="0.3">
      <c r="B12" s="15" t="s">
        <v>7</v>
      </c>
      <c r="C12" s="1" t="s">
        <v>31</v>
      </c>
      <c r="D12" s="1" t="s">
        <v>32</v>
      </c>
      <c r="E12" s="1" t="s">
        <v>10</v>
      </c>
      <c r="F12" s="1">
        <v>13</v>
      </c>
      <c r="G12" s="1">
        <v>5</v>
      </c>
      <c r="H12" s="16" t="s">
        <v>33</v>
      </c>
    </row>
    <row r="13" spans="2:13" ht="43.2" x14ac:dyDescent="0.3">
      <c r="B13" s="15" t="s">
        <v>7</v>
      </c>
      <c r="C13" s="1" t="s">
        <v>34</v>
      </c>
      <c r="D13" s="1" t="s">
        <v>35</v>
      </c>
      <c r="E13" s="1" t="s">
        <v>10</v>
      </c>
      <c r="F13" s="1">
        <v>13</v>
      </c>
      <c r="G13" s="1">
        <v>4</v>
      </c>
      <c r="H13" s="16" t="s">
        <v>33</v>
      </c>
    </row>
    <row r="14" spans="2:13" ht="28.8" x14ac:dyDescent="0.3">
      <c r="B14" s="15" t="s">
        <v>7</v>
      </c>
      <c r="C14" s="1" t="s">
        <v>36</v>
      </c>
      <c r="D14" s="1" t="s">
        <v>37</v>
      </c>
      <c r="E14" s="1" t="s">
        <v>10</v>
      </c>
      <c r="F14" s="1">
        <v>21</v>
      </c>
      <c r="G14" s="1">
        <v>5</v>
      </c>
      <c r="H14" s="16" t="s">
        <v>33</v>
      </c>
    </row>
    <row r="15" spans="2:13" ht="28.8" x14ac:dyDescent="0.3">
      <c r="B15" s="15" t="s">
        <v>7</v>
      </c>
      <c r="C15" s="1" t="s">
        <v>38</v>
      </c>
      <c r="D15" s="1" t="s">
        <v>39</v>
      </c>
      <c r="E15" s="1" t="s">
        <v>10</v>
      </c>
      <c r="F15" s="1">
        <v>21</v>
      </c>
      <c r="G15" s="1">
        <v>5</v>
      </c>
      <c r="H15" s="16" t="s">
        <v>33</v>
      </c>
    </row>
    <row r="16" spans="2:13" ht="28.8" x14ac:dyDescent="0.3">
      <c r="B16" s="15" t="s">
        <v>7</v>
      </c>
      <c r="C16" s="1" t="s">
        <v>40</v>
      </c>
      <c r="D16" s="1" t="s">
        <v>41</v>
      </c>
      <c r="E16" s="1" t="s">
        <v>10</v>
      </c>
      <c r="F16" s="1">
        <v>21</v>
      </c>
      <c r="G16" s="1">
        <v>5</v>
      </c>
      <c r="H16" s="16" t="s">
        <v>33</v>
      </c>
    </row>
    <row r="17" spans="2:8" ht="43.2" x14ac:dyDescent="0.3">
      <c r="B17" s="15" t="s">
        <v>7</v>
      </c>
      <c r="C17" s="1" t="s">
        <v>42</v>
      </c>
      <c r="D17" s="1" t="s">
        <v>43</v>
      </c>
      <c r="E17" s="1" t="s">
        <v>10</v>
      </c>
      <c r="F17" s="1">
        <v>3</v>
      </c>
      <c r="G17" s="1">
        <v>1</v>
      </c>
      <c r="H17" s="16" t="s">
        <v>33</v>
      </c>
    </row>
    <row r="18" spans="2:8" ht="28.8" x14ac:dyDescent="0.3">
      <c r="B18" s="15" t="s">
        <v>7</v>
      </c>
      <c r="C18" s="1" t="s">
        <v>44</v>
      </c>
      <c r="D18" s="1" t="s">
        <v>45</v>
      </c>
      <c r="E18" s="1" t="s">
        <v>10</v>
      </c>
      <c r="F18" s="1">
        <v>21</v>
      </c>
      <c r="G18" s="1">
        <v>5</v>
      </c>
      <c r="H18" s="16" t="s">
        <v>33</v>
      </c>
    </row>
    <row r="19" spans="2:8" ht="57.6" x14ac:dyDescent="0.3">
      <c r="B19" s="15" t="s">
        <v>7</v>
      </c>
      <c r="C19" s="1" t="s">
        <v>46</v>
      </c>
      <c r="D19" s="1" t="s">
        <v>47</v>
      </c>
      <c r="E19" s="1" t="s">
        <v>10</v>
      </c>
      <c r="F19" s="1">
        <v>3</v>
      </c>
      <c r="G19" s="1">
        <v>1</v>
      </c>
      <c r="H19" s="16" t="s">
        <v>33</v>
      </c>
    </row>
    <row r="20" spans="2:8" ht="28.8" x14ac:dyDescent="0.3">
      <c r="B20" s="15" t="s">
        <v>7</v>
      </c>
      <c r="C20" s="1" t="s">
        <v>48</v>
      </c>
      <c r="D20" s="1" t="s">
        <v>25</v>
      </c>
      <c r="E20" s="1" t="s">
        <v>10</v>
      </c>
      <c r="F20" s="1">
        <v>3</v>
      </c>
      <c r="G20" s="1">
        <v>1</v>
      </c>
      <c r="H20" s="16" t="s">
        <v>33</v>
      </c>
    </row>
    <row r="21" spans="2:8" ht="28.8" x14ac:dyDescent="0.3">
      <c r="B21" s="15" t="s">
        <v>7</v>
      </c>
      <c r="C21" s="1" t="s">
        <v>49</v>
      </c>
      <c r="D21" s="1" t="s">
        <v>50</v>
      </c>
      <c r="E21" s="1" t="s">
        <v>10</v>
      </c>
      <c r="F21" s="1">
        <v>3</v>
      </c>
      <c r="G21" s="1">
        <v>1</v>
      </c>
      <c r="H21" s="16" t="s">
        <v>33</v>
      </c>
    </row>
    <row r="22" spans="2:8" ht="57.6" x14ac:dyDescent="0.3">
      <c r="B22" s="15" t="s">
        <v>7</v>
      </c>
      <c r="C22" s="1" t="s">
        <v>51</v>
      </c>
      <c r="D22" s="1" t="s">
        <v>113</v>
      </c>
      <c r="E22" s="1" t="s">
        <v>10</v>
      </c>
      <c r="F22" s="1">
        <v>21</v>
      </c>
      <c r="G22" s="1">
        <v>5</v>
      </c>
      <c r="H22" s="16" t="s">
        <v>33</v>
      </c>
    </row>
    <row r="23" spans="2:8" ht="43.2" x14ac:dyDescent="0.3">
      <c r="B23" s="15" t="s">
        <v>7</v>
      </c>
      <c r="C23" s="1" t="s">
        <v>52</v>
      </c>
      <c r="D23" s="1" t="s">
        <v>30</v>
      </c>
      <c r="E23" s="1" t="s">
        <v>10</v>
      </c>
      <c r="F23" s="1">
        <v>21</v>
      </c>
      <c r="G23" s="1">
        <v>5</v>
      </c>
      <c r="H23" s="16" t="s">
        <v>33</v>
      </c>
    </row>
    <row r="24" spans="2:8" ht="43.2" x14ac:dyDescent="0.3">
      <c r="B24" s="15" t="s">
        <v>7</v>
      </c>
      <c r="C24" s="1" t="s">
        <v>106</v>
      </c>
      <c r="D24" s="1" t="s">
        <v>119</v>
      </c>
      <c r="E24" s="1" t="s">
        <v>10</v>
      </c>
      <c r="F24" s="1">
        <v>8</v>
      </c>
      <c r="G24" s="1">
        <v>5</v>
      </c>
      <c r="H24" s="16" t="s">
        <v>84</v>
      </c>
    </row>
    <row r="25" spans="2:8" ht="43.2" x14ac:dyDescent="0.3">
      <c r="B25" s="15" t="s">
        <v>7</v>
      </c>
      <c r="C25" s="1" t="s">
        <v>107</v>
      </c>
      <c r="D25" s="1" t="s">
        <v>118</v>
      </c>
      <c r="E25" s="1" t="s">
        <v>10</v>
      </c>
      <c r="F25" s="1">
        <v>21</v>
      </c>
      <c r="G25" s="1">
        <v>5</v>
      </c>
      <c r="H25" s="16" t="s">
        <v>84</v>
      </c>
    </row>
    <row r="26" spans="2:8" ht="86.4" x14ac:dyDescent="0.3">
      <c r="B26" s="15" t="s">
        <v>7</v>
      </c>
      <c r="C26" s="1" t="s">
        <v>108</v>
      </c>
      <c r="D26" s="1" t="s">
        <v>117</v>
      </c>
      <c r="E26" s="1" t="s">
        <v>10</v>
      </c>
      <c r="F26" s="1">
        <v>13</v>
      </c>
      <c r="G26" s="1">
        <v>5</v>
      </c>
      <c r="H26" s="16" t="s">
        <v>84</v>
      </c>
    </row>
    <row r="27" spans="2:8" ht="43.2" x14ac:dyDescent="0.3">
      <c r="B27" s="15" t="s">
        <v>7</v>
      </c>
      <c r="C27" s="1" t="s">
        <v>109</v>
      </c>
      <c r="D27" s="1" t="s">
        <v>116</v>
      </c>
      <c r="E27" s="1" t="s">
        <v>10</v>
      </c>
      <c r="F27" s="1">
        <v>21</v>
      </c>
      <c r="G27" s="1">
        <v>5</v>
      </c>
      <c r="H27" s="16" t="s">
        <v>84</v>
      </c>
    </row>
    <row r="28" spans="2:8" ht="72" x14ac:dyDescent="0.3">
      <c r="B28" s="15" t="s">
        <v>7</v>
      </c>
      <c r="C28" s="1" t="s">
        <v>110</v>
      </c>
      <c r="D28" s="1" t="s">
        <v>115</v>
      </c>
      <c r="E28" s="1" t="s">
        <v>10</v>
      </c>
      <c r="F28" s="1">
        <v>21</v>
      </c>
      <c r="G28" s="1">
        <v>5</v>
      </c>
      <c r="H28" s="16" t="s">
        <v>84</v>
      </c>
    </row>
    <row r="29" spans="2:8" ht="57.6" x14ac:dyDescent="0.3">
      <c r="B29" s="15" t="s">
        <v>7</v>
      </c>
      <c r="C29" s="1" t="s">
        <v>111</v>
      </c>
      <c r="D29" s="1" t="s">
        <v>114</v>
      </c>
      <c r="E29" s="1" t="s">
        <v>10</v>
      </c>
      <c r="F29" s="1">
        <v>21</v>
      </c>
      <c r="G29" s="1">
        <v>5</v>
      </c>
      <c r="H29" s="16" t="s">
        <v>84</v>
      </c>
    </row>
    <row r="30" spans="2:8" ht="72" x14ac:dyDescent="0.3">
      <c r="B30" s="18" t="s">
        <v>7</v>
      </c>
      <c r="C30" s="2" t="s">
        <v>112</v>
      </c>
      <c r="D30" s="2" t="s">
        <v>120</v>
      </c>
      <c r="E30" s="2" t="s">
        <v>10</v>
      </c>
      <c r="F30" s="2">
        <v>13</v>
      </c>
      <c r="G30" s="2">
        <v>5</v>
      </c>
      <c r="H30" s="19" t="s">
        <v>84</v>
      </c>
    </row>
    <row r="31" spans="2:8" ht="28.8" x14ac:dyDescent="0.3">
      <c r="B31" s="18" t="s">
        <v>7</v>
      </c>
      <c r="C31" s="2" t="s">
        <v>121</v>
      </c>
      <c r="D31" s="2" t="s">
        <v>122</v>
      </c>
      <c r="E31" s="2" t="s">
        <v>10</v>
      </c>
      <c r="F31" s="2">
        <v>21</v>
      </c>
      <c r="G31" s="2">
        <v>5</v>
      </c>
      <c r="H31" s="19" t="s">
        <v>84</v>
      </c>
    </row>
    <row r="32" spans="2:8" ht="28.8" x14ac:dyDescent="0.3">
      <c r="B32" s="18" t="s">
        <v>7</v>
      </c>
      <c r="C32" s="2" t="s">
        <v>123</v>
      </c>
      <c r="D32" s="2" t="s">
        <v>124</v>
      </c>
      <c r="E32" s="2" t="s">
        <v>10</v>
      </c>
      <c r="F32" s="2">
        <v>21</v>
      </c>
      <c r="G32" s="2">
        <v>5</v>
      </c>
      <c r="H32" s="19" t="s">
        <v>84</v>
      </c>
    </row>
    <row r="33" spans="2:8" ht="43.2" x14ac:dyDescent="0.3">
      <c r="B33" s="18" t="s">
        <v>53</v>
      </c>
      <c r="C33" s="2" t="s">
        <v>54</v>
      </c>
      <c r="D33" s="2" t="s">
        <v>55</v>
      </c>
      <c r="E33" s="2" t="s">
        <v>10</v>
      </c>
      <c r="F33" s="2">
        <v>21</v>
      </c>
      <c r="G33" s="2">
        <v>5</v>
      </c>
      <c r="H33" s="19" t="s">
        <v>33</v>
      </c>
    </row>
    <row r="34" spans="2:8" ht="43.2" x14ac:dyDescent="0.3">
      <c r="B34" s="18" t="s">
        <v>53</v>
      </c>
      <c r="C34" s="2" t="s">
        <v>56</v>
      </c>
      <c r="D34" s="2" t="s">
        <v>57</v>
      </c>
      <c r="E34" s="2" t="s">
        <v>10</v>
      </c>
      <c r="F34" s="2">
        <v>21</v>
      </c>
      <c r="G34" s="2">
        <v>5</v>
      </c>
      <c r="H34" s="19" t="s">
        <v>33</v>
      </c>
    </row>
    <row r="35" spans="2:8" ht="86.4" x14ac:dyDescent="0.3">
      <c r="B35" s="18" t="s">
        <v>53</v>
      </c>
      <c r="C35" s="24" t="s">
        <v>58</v>
      </c>
      <c r="D35" s="2" t="s">
        <v>59</v>
      </c>
      <c r="E35" s="2" t="s">
        <v>10</v>
      </c>
      <c r="F35" s="2">
        <v>21</v>
      </c>
      <c r="G35" s="2">
        <v>5</v>
      </c>
      <c r="H35" s="19" t="s">
        <v>33</v>
      </c>
    </row>
    <row r="36" spans="2:8" ht="100.8" x14ac:dyDescent="0.3">
      <c r="B36" s="18" t="s">
        <v>53</v>
      </c>
      <c r="C36" s="2" t="s">
        <v>60</v>
      </c>
      <c r="D36" s="2" t="s">
        <v>61</v>
      </c>
      <c r="E36" s="2" t="s">
        <v>10</v>
      </c>
      <c r="F36" s="2">
        <v>21</v>
      </c>
      <c r="G36" s="2">
        <v>5</v>
      </c>
      <c r="H36" s="19" t="s">
        <v>33</v>
      </c>
    </row>
    <row r="37" spans="2:8" ht="43.2" x14ac:dyDescent="0.3">
      <c r="B37" s="18" t="s">
        <v>53</v>
      </c>
      <c r="C37" s="2" t="s">
        <v>62</v>
      </c>
      <c r="D37" s="2" t="s">
        <v>63</v>
      </c>
      <c r="E37" s="2" t="s">
        <v>10</v>
      </c>
      <c r="F37" s="2">
        <v>5</v>
      </c>
      <c r="G37" s="2">
        <v>2</v>
      </c>
      <c r="H37" s="19" t="s">
        <v>33</v>
      </c>
    </row>
    <row r="38" spans="2:8" ht="86.4" x14ac:dyDescent="0.3">
      <c r="B38" s="18" t="s">
        <v>53</v>
      </c>
      <c r="C38" s="2" t="s">
        <v>64</v>
      </c>
      <c r="D38" s="2" t="s">
        <v>65</v>
      </c>
      <c r="E38" s="2" t="s">
        <v>10</v>
      </c>
      <c r="F38" s="2">
        <v>21</v>
      </c>
      <c r="G38" s="2">
        <v>5</v>
      </c>
      <c r="H38" s="19" t="s">
        <v>33</v>
      </c>
    </row>
    <row r="39" spans="2:8" ht="43.2" x14ac:dyDescent="0.3">
      <c r="B39" s="18" t="s">
        <v>53</v>
      </c>
      <c r="C39" s="2" t="s">
        <v>66</v>
      </c>
      <c r="D39" s="2" t="s">
        <v>67</v>
      </c>
      <c r="E39" s="2" t="s">
        <v>10</v>
      </c>
      <c r="F39" s="2">
        <v>8</v>
      </c>
      <c r="G39" s="2">
        <v>3</v>
      </c>
      <c r="H39" s="19" t="s">
        <v>33</v>
      </c>
    </row>
    <row r="40" spans="2:8" ht="43.2" x14ac:dyDescent="0.3">
      <c r="B40" s="18" t="s">
        <v>53</v>
      </c>
      <c r="C40" s="2" t="s">
        <v>125</v>
      </c>
      <c r="D40" s="2" t="s">
        <v>127</v>
      </c>
      <c r="E40" s="2" t="s">
        <v>10</v>
      </c>
      <c r="F40" s="2">
        <v>21</v>
      </c>
      <c r="G40" s="2">
        <v>5</v>
      </c>
      <c r="H40" s="19" t="s">
        <v>84</v>
      </c>
    </row>
    <row r="41" spans="2:8" ht="57.6" x14ac:dyDescent="0.3">
      <c r="B41" s="18" t="s">
        <v>53</v>
      </c>
      <c r="C41" s="2" t="s">
        <v>126</v>
      </c>
      <c r="D41" s="2" t="s">
        <v>128</v>
      </c>
      <c r="E41" s="2" t="s">
        <v>10</v>
      </c>
      <c r="F41" s="2">
        <v>21</v>
      </c>
      <c r="G41" s="2">
        <v>5</v>
      </c>
      <c r="H41" s="19" t="s">
        <v>84</v>
      </c>
    </row>
    <row r="42" spans="2:8" ht="43.2" x14ac:dyDescent="0.3">
      <c r="B42" s="18" t="s">
        <v>53</v>
      </c>
      <c r="C42" s="2" t="s">
        <v>129</v>
      </c>
      <c r="D42" s="2" t="s">
        <v>130</v>
      </c>
      <c r="E42" s="2" t="s">
        <v>10</v>
      </c>
      <c r="F42" s="2">
        <v>21</v>
      </c>
      <c r="G42" s="2">
        <v>5</v>
      </c>
      <c r="H42" s="19" t="s">
        <v>84</v>
      </c>
    </row>
  </sheetData>
  <sortState xmlns:xlrd2="http://schemas.microsoft.com/office/spreadsheetml/2017/richdata2" ref="B4:H27">
    <sortCondition ref="H4:H27"/>
  </sortState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4B9E-FAD7-448B-9A2F-73E2FADB5BD5}">
  <dimension ref="B2:J12"/>
  <sheetViews>
    <sheetView showGridLines="0" workbookViewId="0">
      <selection activeCell="B3" sqref="B3:I3"/>
    </sheetView>
  </sheetViews>
  <sheetFormatPr defaultRowHeight="15.6" x14ac:dyDescent="0.3"/>
  <cols>
    <col min="1" max="1" width="8.88671875" style="77"/>
    <col min="2" max="2" width="12.5546875" style="77" customWidth="1"/>
    <col min="3" max="3" width="6.88671875" style="77" customWidth="1"/>
    <col min="4" max="4" width="6.44140625" style="77" customWidth="1"/>
    <col min="5" max="6" width="8.88671875" style="77"/>
    <col min="7" max="7" width="7.109375" style="77" customWidth="1"/>
    <col min="8" max="8" width="6.33203125" style="77" customWidth="1"/>
    <col min="9" max="9" width="14.77734375" style="77" customWidth="1"/>
    <col min="10" max="16384" width="8.88671875" style="77"/>
  </cols>
  <sheetData>
    <row r="2" spans="2:10" ht="16.2" thickBot="1" x14ac:dyDescent="0.35">
      <c r="B2" s="76" t="s">
        <v>180</v>
      </c>
      <c r="C2" s="76"/>
      <c r="D2" s="76"/>
      <c r="E2" s="76"/>
      <c r="F2" s="76"/>
      <c r="G2" s="76"/>
      <c r="H2" s="76"/>
      <c r="I2" s="76"/>
      <c r="J2" s="76"/>
    </row>
    <row r="3" spans="2:10" x14ac:dyDescent="0.3">
      <c r="B3" s="78" t="s">
        <v>192</v>
      </c>
      <c r="C3" s="79"/>
      <c r="D3" s="79"/>
      <c r="E3" s="79"/>
      <c r="F3" s="79"/>
      <c r="G3" s="79"/>
      <c r="H3" s="79"/>
      <c r="I3" s="80"/>
    </row>
    <row r="4" spans="2:10" ht="31.2" x14ac:dyDescent="0.3">
      <c r="B4" s="81" t="s">
        <v>191</v>
      </c>
      <c r="C4" s="82" t="s">
        <v>181</v>
      </c>
      <c r="D4" s="82"/>
      <c r="E4" s="82" t="s">
        <v>182</v>
      </c>
      <c r="F4" s="82"/>
      <c r="G4" s="82" t="s">
        <v>183</v>
      </c>
      <c r="H4" s="82"/>
      <c r="I4" s="83" t="s">
        <v>184</v>
      </c>
    </row>
    <row r="5" spans="2:10" x14ac:dyDescent="0.3">
      <c r="B5" s="84" t="s">
        <v>185</v>
      </c>
      <c r="C5" s="85">
        <v>51</v>
      </c>
      <c r="D5" s="85">
        <v>80</v>
      </c>
      <c r="E5" s="86">
        <v>81</v>
      </c>
      <c r="F5" s="86">
        <v>110</v>
      </c>
      <c r="G5" s="87">
        <v>111</v>
      </c>
      <c r="H5" s="87">
        <v>140</v>
      </c>
      <c r="I5" s="88" t="s">
        <v>188</v>
      </c>
    </row>
    <row r="6" spans="2:10" x14ac:dyDescent="0.3">
      <c r="B6" s="89" t="s">
        <v>193</v>
      </c>
      <c r="C6" s="82"/>
      <c r="D6" s="82"/>
      <c r="E6" s="82"/>
      <c r="F6" s="82"/>
      <c r="G6" s="82"/>
      <c r="H6" s="82"/>
      <c r="I6" s="90"/>
    </row>
    <row r="7" spans="2:10" ht="31.2" x14ac:dyDescent="0.3">
      <c r="B7" s="81" t="s">
        <v>191</v>
      </c>
      <c r="C7" s="82" t="s">
        <v>181</v>
      </c>
      <c r="D7" s="82"/>
      <c r="E7" s="82" t="s">
        <v>182</v>
      </c>
      <c r="F7" s="82"/>
      <c r="G7" s="82" t="s">
        <v>183</v>
      </c>
      <c r="H7" s="82"/>
      <c r="I7" s="83" t="s">
        <v>184</v>
      </c>
    </row>
    <row r="8" spans="2:10" x14ac:dyDescent="0.3">
      <c r="B8" s="84" t="s">
        <v>186</v>
      </c>
      <c r="C8" s="85">
        <v>31</v>
      </c>
      <c r="D8" s="85">
        <v>50</v>
      </c>
      <c r="E8" s="86">
        <v>51</v>
      </c>
      <c r="F8" s="86">
        <v>80</v>
      </c>
      <c r="G8" s="87">
        <v>81</v>
      </c>
      <c r="H8" s="87">
        <v>100</v>
      </c>
      <c r="I8" s="88" t="s">
        <v>189</v>
      </c>
    </row>
    <row r="9" spans="2:10" x14ac:dyDescent="0.3">
      <c r="B9" s="89" t="s">
        <v>194</v>
      </c>
      <c r="C9" s="82"/>
      <c r="D9" s="82"/>
      <c r="E9" s="82"/>
      <c r="F9" s="82"/>
      <c r="G9" s="82"/>
      <c r="H9" s="82"/>
      <c r="I9" s="90"/>
    </row>
    <row r="10" spans="2:10" ht="31.2" x14ac:dyDescent="0.3">
      <c r="B10" s="81" t="s">
        <v>191</v>
      </c>
      <c r="C10" s="82" t="s">
        <v>181</v>
      </c>
      <c r="D10" s="82"/>
      <c r="E10" s="82" t="s">
        <v>182</v>
      </c>
      <c r="F10" s="82"/>
      <c r="G10" s="82" t="s">
        <v>183</v>
      </c>
      <c r="H10" s="82"/>
      <c r="I10" s="83" t="s">
        <v>184</v>
      </c>
    </row>
    <row r="11" spans="2:10" ht="16.2" thickBot="1" x14ac:dyDescent="0.35">
      <c r="B11" s="91" t="s">
        <v>187</v>
      </c>
      <c r="C11" s="92">
        <v>16</v>
      </c>
      <c r="D11" s="92">
        <v>30</v>
      </c>
      <c r="E11" s="93">
        <v>31</v>
      </c>
      <c r="F11" s="93">
        <v>50</v>
      </c>
      <c r="G11" s="94">
        <v>51</v>
      </c>
      <c r="H11" s="94">
        <v>80</v>
      </c>
      <c r="I11" s="95" t="s">
        <v>190</v>
      </c>
    </row>
    <row r="12" spans="2:10" x14ac:dyDescent="0.3">
      <c r="I12" s="96"/>
    </row>
  </sheetData>
  <mergeCells count="13">
    <mergeCell ref="B6:I6"/>
    <mergeCell ref="C7:D7"/>
    <mergeCell ref="E7:F7"/>
    <mergeCell ref="G7:H7"/>
    <mergeCell ref="B9:I9"/>
    <mergeCell ref="C10:D10"/>
    <mergeCell ref="E10:F10"/>
    <mergeCell ref="G10:H10"/>
    <mergeCell ref="B2:J2"/>
    <mergeCell ref="C4:D4"/>
    <mergeCell ref="E4:F4"/>
    <mergeCell ref="G4:H4"/>
    <mergeCell ref="B3:I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5F56-8157-4415-8000-1663CBA72D4D}">
  <dimension ref="B1:I9"/>
  <sheetViews>
    <sheetView showGridLines="0" workbookViewId="0">
      <selection activeCell="L5" sqref="L5"/>
    </sheetView>
  </sheetViews>
  <sheetFormatPr defaultColWidth="8.77734375" defaultRowHeight="15" x14ac:dyDescent="0.3"/>
  <cols>
    <col min="1" max="1" width="8.77734375" style="25"/>
    <col min="2" max="2" width="2.21875" style="25" bestFit="1" customWidth="1"/>
    <col min="3" max="3" width="23.77734375" style="25" bestFit="1" customWidth="1"/>
    <col min="4" max="4" width="19" style="25" bestFit="1" customWidth="1"/>
    <col min="5" max="5" width="11.109375" style="25" bestFit="1" customWidth="1"/>
    <col min="6" max="6" width="7.88671875" style="25" bestFit="1" customWidth="1"/>
    <col min="7" max="7" width="15.109375" style="25" bestFit="1" customWidth="1"/>
    <col min="8" max="8" width="20.88671875" style="25" bestFit="1" customWidth="1"/>
    <col min="9" max="9" width="10.5546875" style="25" bestFit="1" customWidth="1"/>
    <col min="10" max="16384" width="8.77734375" style="25"/>
  </cols>
  <sheetData>
    <row r="1" spans="2:9" ht="15.6" thickBot="1" x14ac:dyDescent="0.35"/>
    <row r="2" spans="2:9" s="26" customFormat="1" ht="15.6" x14ac:dyDescent="0.3">
      <c r="B2" s="65" t="s">
        <v>139</v>
      </c>
      <c r="C2" s="66"/>
      <c r="D2" s="66"/>
      <c r="E2" s="66"/>
      <c r="F2" s="66"/>
      <c r="G2" s="66"/>
      <c r="H2" s="66"/>
      <c r="I2" s="67"/>
    </row>
    <row r="3" spans="2:9" s="26" customFormat="1" ht="14.4" customHeight="1" x14ac:dyDescent="0.3">
      <c r="B3" s="35" t="s">
        <v>1</v>
      </c>
      <c r="C3" s="36" t="s">
        <v>133</v>
      </c>
      <c r="D3" s="36" t="s">
        <v>134</v>
      </c>
      <c r="E3" s="36" t="s">
        <v>135</v>
      </c>
      <c r="F3" s="36" t="s">
        <v>159</v>
      </c>
      <c r="G3" s="36" t="s">
        <v>136</v>
      </c>
      <c r="H3" s="36" t="s">
        <v>137</v>
      </c>
      <c r="I3" s="37" t="s">
        <v>138</v>
      </c>
    </row>
    <row r="4" spans="2:9" ht="60" x14ac:dyDescent="0.3">
      <c r="B4" s="27">
        <v>1</v>
      </c>
      <c r="C4" s="28" t="s">
        <v>140</v>
      </c>
      <c r="D4" s="29">
        <v>1</v>
      </c>
      <c r="E4" s="29">
        <v>0.67</v>
      </c>
      <c r="F4" s="29">
        <v>0.7</v>
      </c>
      <c r="G4" s="28" t="s">
        <v>146</v>
      </c>
      <c r="H4" s="28" t="s">
        <v>150</v>
      </c>
      <c r="I4" s="30" t="s">
        <v>156</v>
      </c>
    </row>
    <row r="5" spans="2:9" ht="45" x14ac:dyDescent="0.3">
      <c r="B5" s="27">
        <v>2</v>
      </c>
      <c r="C5" s="28" t="s">
        <v>141</v>
      </c>
      <c r="D5" s="29">
        <v>1</v>
      </c>
      <c r="E5" s="29">
        <v>1</v>
      </c>
      <c r="F5" s="29">
        <v>1</v>
      </c>
      <c r="G5" s="28" t="s">
        <v>147</v>
      </c>
      <c r="H5" s="28" t="s">
        <v>151</v>
      </c>
      <c r="I5" s="30" t="s">
        <v>157</v>
      </c>
    </row>
    <row r="6" spans="2:9" ht="45" x14ac:dyDescent="0.3">
      <c r="B6" s="27">
        <v>3</v>
      </c>
      <c r="C6" s="28" t="s">
        <v>142</v>
      </c>
      <c r="D6" s="29">
        <v>1</v>
      </c>
      <c r="E6" s="29">
        <v>0.67</v>
      </c>
      <c r="F6" s="29">
        <v>0.7</v>
      </c>
      <c r="G6" s="28" t="s">
        <v>148</v>
      </c>
      <c r="H6" s="28" t="s">
        <v>152</v>
      </c>
      <c r="I6" s="30" t="s">
        <v>156</v>
      </c>
    </row>
    <row r="7" spans="2:9" ht="45" x14ac:dyDescent="0.3">
      <c r="B7" s="27">
        <v>4</v>
      </c>
      <c r="C7" s="28" t="s">
        <v>143</v>
      </c>
      <c r="D7" s="29">
        <v>1</v>
      </c>
      <c r="E7" s="29">
        <v>0.67</v>
      </c>
      <c r="F7" s="29">
        <v>0.7</v>
      </c>
      <c r="G7" s="28" t="s">
        <v>147</v>
      </c>
      <c r="H7" s="28" t="s">
        <v>153</v>
      </c>
      <c r="I7" s="30" t="s">
        <v>156</v>
      </c>
    </row>
    <row r="8" spans="2:9" ht="60" x14ac:dyDescent="0.3">
      <c r="B8" s="27">
        <v>5</v>
      </c>
      <c r="C8" s="28" t="s">
        <v>144</v>
      </c>
      <c r="D8" s="29">
        <v>1</v>
      </c>
      <c r="E8" s="29">
        <v>1</v>
      </c>
      <c r="F8" s="29">
        <v>1</v>
      </c>
      <c r="G8" s="28" t="s">
        <v>147</v>
      </c>
      <c r="H8" s="28" t="s">
        <v>154</v>
      </c>
      <c r="I8" s="30" t="s">
        <v>157</v>
      </c>
    </row>
    <row r="9" spans="2:9" ht="45.6" thickBot="1" x14ac:dyDescent="0.35">
      <c r="B9" s="31" t="s">
        <v>132</v>
      </c>
      <c r="C9" s="32" t="s">
        <v>145</v>
      </c>
      <c r="D9" s="33">
        <v>0.5</v>
      </c>
      <c r="E9" s="33">
        <v>0.67</v>
      </c>
      <c r="F9" s="33">
        <v>0.3</v>
      </c>
      <c r="G9" s="32" t="s">
        <v>149</v>
      </c>
      <c r="H9" s="32" t="s">
        <v>155</v>
      </c>
      <c r="I9" s="34" t="s">
        <v>158</v>
      </c>
    </row>
  </sheetData>
  <mergeCells count="1">
    <mergeCell ref="B2:I2"/>
  </mergeCells>
  <conditionalFormatting sqref="D4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E4:E9">
    <cfRule type="colorScale" priority="2">
      <colorScale>
        <cfvo type="min"/>
        <cfvo type="max"/>
        <color rgb="FFFFEF9C"/>
        <color rgb="FF63BE7B"/>
      </colorScale>
    </cfRule>
  </conditionalFormatting>
  <conditionalFormatting sqref="F4:F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{0FD22554-7D76-4149-A145-0927C2DF41A9}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22554-7D76-4149-A145-0927C2DF4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E916-477A-4CD4-8D37-CA46A60BBD3C}">
  <dimension ref="B3:E9"/>
  <sheetViews>
    <sheetView showGridLines="0" workbookViewId="0">
      <selection activeCell="B3" sqref="B3:E9"/>
    </sheetView>
  </sheetViews>
  <sheetFormatPr defaultRowHeight="15" x14ac:dyDescent="0.3"/>
  <cols>
    <col min="1" max="1" width="8.88671875" style="25"/>
    <col min="2" max="2" width="11.77734375" style="25" customWidth="1"/>
    <col min="3" max="3" width="29.109375" style="25" bestFit="1" customWidth="1"/>
    <col min="4" max="4" width="15.77734375" style="25" bestFit="1" customWidth="1"/>
    <col min="5" max="5" width="12.21875" style="25" bestFit="1" customWidth="1"/>
    <col min="6" max="16384" width="8.88671875" style="25"/>
  </cols>
  <sheetData>
    <row r="3" spans="2:5" ht="15.6" x14ac:dyDescent="0.3">
      <c r="B3" s="59" t="s">
        <v>163</v>
      </c>
      <c r="C3" s="59" t="s">
        <v>164</v>
      </c>
      <c r="D3" s="59" t="s">
        <v>165</v>
      </c>
      <c r="E3" s="59" t="s">
        <v>2</v>
      </c>
    </row>
    <row r="4" spans="2:5" ht="30" x14ac:dyDescent="0.3">
      <c r="B4" s="56" t="s">
        <v>166</v>
      </c>
      <c r="C4" s="56" t="s">
        <v>170</v>
      </c>
      <c r="D4" s="57">
        <v>370</v>
      </c>
      <c r="E4" s="56" t="s">
        <v>174</v>
      </c>
    </row>
    <row r="5" spans="2:5" ht="30" x14ac:dyDescent="0.3">
      <c r="B5" s="56" t="s">
        <v>167</v>
      </c>
      <c r="C5" s="56" t="s">
        <v>171</v>
      </c>
      <c r="D5" s="57">
        <v>300</v>
      </c>
      <c r="E5" s="56" t="s">
        <v>174</v>
      </c>
    </row>
    <row r="6" spans="2:5" ht="30" x14ac:dyDescent="0.3">
      <c r="B6" s="56" t="s">
        <v>168</v>
      </c>
      <c r="C6" s="56" t="s">
        <v>172</v>
      </c>
      <c r="D6" s="57">
        <v>10000</v>
      </c>
      <c r="E6" s="56" t="s">
        <v>175</v>
      </c>
    </row>
    <row r="7" spans="2:5" ht="15.6" x14ac:dyDescent="0.3">
      <c r="C7" s="58" t="s">
        <v>177</v>
      </c>
      <c r="D7" s="61">
        <f>SUBTOTAL(9,D4:D6)</f>
        <v>10670</v>
      </c>
    </row>
    <row r="8" spans="2:5" ht="30" x14ac:dyDescent="0.3">
      <c r="B8" s="56" t="s">
        <v>169</v>
      </c>
      <c r="C8" s="56" t="s">
        <v>173</v>
      </c>
      <c r="D8" s="57">
        <f>D7*0.15</f>
        <v>1600.5</v>
      </c>
      <c r="E8" s="56" t="s">
        <v>175</v>
      </c>
    </row>
    <row r="9" spans="2:5" ht="15.6" x14ac:dyDescent="0.3">
      <c r="C9" s="58" t="s">
        <v>176</v>
      </c>
      <c r="D9" s="60">
        <f>SUM(D7:D8)</f>
        <v>12270.5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BF62-7F4D-4714-91F7-D1F964C2E628}">
  <dimension ref="B1:C23"/>
  <sheetViews>
    <sheetView showGridLines="0" topLeftCell="A5" workbookViewId="0">
      <selection activeCell="B14" sqref="B14:C20"/>
    </sheetView>
  </sheetViews>
  <sheetFormatPr defaultColWidth="9.21875" defaultRowHeight="15" x14ac:dyDescent="0.25"/>
  <cols>
    <col min="1" max="1" width="9.21875" style="48"/>
    <col min="2" max="2" width="2.21875" style="48" bestFit="1" customWidth="1"/>
    <col min="3" max="3" width="60.88671875" style="48" bestFit="1" customWidth="1"/>
    <col min="4" max="16384" width="9.21875" style="48"/>
  </cols>
  <sheetData>
    <row r="1" spans="2:3" ht="15.6" thickBot="1" x14ac:dyDescent="0.3">
      <c r="B1" s="47"/>
      <c r="C1" s="47"/>
    </row>
    <row r="2" spans="2:3" ht="16.2" thickBot="1" x14ac:dyDescent="0.35">
      <c r="B2" s="68" t="s">
        <v>85</v>
      </c>
      <c r="C2" s="69"/>
    </row>
    <row r="3" spans="2:3" ht="15.6" x14ac:dyDescent="0.3">
      <c r="B3" s="49" t="s">
        <v>1</v>
      </c>
      <c r="C3" s="50" t="s">
        <v>86</v>
      </c>
    </row>
    <row r="4" spans="2:3" ht="15.6" x14ac:dyDescent="0.3">
      <c r="B4" s="51">
        <v>1</v>
      </c>
      <c r="C4" s="52" t="s">
        <v>87</v>
      </c>
    </row>
    <row r="5" spans="2:3" ht="15.6" x14ac:dyDescent="0.3">
      <c r="B5" s="51">
        <v>2</v>
      </c>
      <c r="C5" s="52" t="s">
        <v>88</v>
      </c>
    </row>
    <row r="6" spans="2:3" ht="15.6" x14ac:dyDescent="0.3">
      <c r="B6" s="51">
        <v>3</v>
      </c>
      <c r="C6" s="52" t="s">
        <v>89</v>
      </c>
    </row>
    <row r="7" spans="2:3" ht="15.6" x14ac:dyDescent="0.3">
      <c r="B7" s="51">
        <v>4</v>
      </c>
      <c r="C7" s="52" t="s">
        <v>90</v>
      </c>
    </row>
    <row r="8" spans="2:3" ht="15.6" x14ac:dyDescent="0.3">
      <c r="B8" s="51">
        <v>5</v>
      </c>
      <c r="C8" s="52" t="s">
        <v>91</v>
      </c>
    </row>
    <row r="9" spans="2:3" ht="15.6" x14ac:dyDescent="0.3">
      <c r="B9" s="51">
        <v>6</v>
      </c>
      <c r="C9" s="52" t="s">
        <v>92</v>
      </c>
    </row>
    <row r="10" spans="2:3" ht="30.6" x14ac:dyDescent="0.3">
      <c r="B10" s="51">
        <v>7</v>
      </c>
      <c r="C10" s="52" t="s">
        <v>94</v>
      </c>
    </row>
    <row r="11" spans="2:3" ht="30.6" x14ac:dyDescent="0.3">
      <c r="B11" s="51">
        <v>8</v>
      </c>
      <c r="C11" s="52" t="s">
        <v>95</v>
      </c>
    </row>
    <row r="12" spans="2:3" ht="31.2" thickBot="1" x14ac:dyDescent="0.35">
      <c r="B12" s="53">
        <v>9</v>
      </c>
      <c r="C12" s="54" t="s">
        <v>93</v>
      </c>
    </row>
    <row r="13" spans="2:3" ht="15.6" thickBot="1" x14ac:dyDescent="0.3"/>
    <row r="14" spans="2:3" ht="16.2" thickBot="1" x14ac:dyDescent="0.35">
      <c r="B14" s="68" t="s">
        <v>96</v>
      </c>
      <c r="C14" s="69"/>
    </row>
    <row r="15" spans="2:3" ht="15.6" x14ac:dyDescent="0.3">
      <c r="B15" s="55" t="s">
        <v>1</v>
      </c>
      <c r="C15" s="50" t="s">
        <v>99</v>
      </c>
    </row>
    <row r="16" spans="2:3" ht="15.6" x14ac:dyDescent="0.3">
      <c r="B16" s="51">
        <v>1</v>
      </c>
      <c r="C16" s="52" t="s">
        <v>160</v>
      </c>
    </row>
    <row r="17" spans="2:3" ht="30.6" x14ac:dyDescent="0.3">
      <c r="B17" s="51">
        <v>2</v>
      </c>
      <c r="C17" s="52" t="s">
        <v>97</v>
      </c>
    </row>
    <row r="18" spans="2:3" ht="30.6" x14ac:dyDescent="0.3">
      <c r="B18" s="51">
        <v>3</v>
      </c>
      <c r="C18" s="52" t="s">
        <v>98</v>
      </c>
    </row>
    <row r="19" spans="2:3" ht="45.6" x14ac:dyDescent="0.3">
      <c r="B19" s="51">
        <v>4</v>
      </c>
      <c r="C19" s="52" t="s">
        <v>161</v>
      </c>
    </row>
    <row r="20" spans="2:3" ht="46.2" thickBot="1" x14ac:dyDescent="0.35">
      <c r="B20" s="53">
        <v>5</v>
      </c>
      <c r="C20" s="54" t="s">
        <v>162</v>
      </c>
    </row>
    <row r="21" spans="2:3" x14ac:dyDescent="0.25">
      <c r="C21" s="47"/>
    </row>
    <row r="22" spans="2:3" x14ac:dyDescent="0.25">
      <c r="C22" s="47"/>
    </row>
    <row r="23" spans="2:3" x14ac:dyDescent="0.25">
      <c r="C23" s="47"/>
    </row>
  </sheetData>
  <mergeCells count="2">
    <mergeCell ref="B2:C2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8F16-15CB-49BD-94F9-7F5147615F29}">
  <dimension ref="B1:J11"/>
  <sheetViews>
    <sheetView showGridLines="0" workbookViewId="0">
      <selection activeCell="G2" sqref="G2:J8"/>
    </sheetView>
  </sheetViews>
  <sheetFormatPr defaultColWidth="12.33203125" defaultRowHeight="14.4" x14ac:dyDescent="0.3"/>
  <cols>
    <col min="8" max="8" width="21" bestFit="1" customWidth="1"/>
    <col min="9" max="9" width="26" customWidth="1"/>
    <col min="10" max="10" width="14.5546875" bestFit="1" customWidth="1"/>
  </cols>
  <sheetData>
    <row r="1" spans="2:10" ht="15" thickBot="1" x14ac:dyDescent="0.35"/>
    <row r="2" spans="2:10" ht="15.6" x14ac:dyDescent="0.3">
      <c r="B2" s="70" t="s">
        <v>68</v>
      </c>
      <c r="C2" s="71"/>
      <c r="D2" s="71"/>
      <c r="E2" s="72"/>
      <c r="G2" s="73" t="s">
        <v>101</v>
      </c>
      <c r="H2" s="74"/>
      <c r="I2" s="74"/>
      <c r="J2" s="75"/>
    </row>
    <row r="3" spans="2:10" ht="15.6" x14ac:dyDescent="0.3">
      <c r="B3" s="41" t="s">
        <v>6</v>
      </c>
      <c r="C3" s="42" t="s">
        <v>69</v>
      </c>
      <c r="D3" s="42" t="s">
        <v>70</v>
      </c>
      <c r="E3" s="43" t="s">
        <v>71</v>
      </c>
      <c r="G3" s="44" t="s">
        <v>72</v>
      </c>
      <c r="H3" s="45" t="s">
        <v>102</v>
      </c>
      <c r="I3" s="45" t="s">
        <v>103</v>
      </c>
      <c r="J3" s="46" t="s">
        <v>104</v>
      </c>
    </row>
    <row r="4" spans="2:10" x14ac:dyDescent="0.3">
      <c r="B4" s="4" t="s">
        <v>33</v>
      </c>
      <c r="C4" s="3" t="s">
        <v>73</v>
      </c>
      <c r="D4" s="3" t="s">
        <v>74</v>
      </c>
      <c r="E4" s="5" t="s">
        <v>75</v>
      </c>
      <c r="G4" s="9" t="s">
        <v>74</v>
      </c>
      <c r="H4" s="11" t="s">
        <v>179</v>
      </c>
      <c r="I4" s="11" t="s">
        <v>76</v>
      </c>
      <c r="J4" s="12" t="s">
        <v>81</v>
      </c>
    </row>
    <row r="5" spans="2:10" x14ac:dyDescent="0.3">
      <c r="B5" s="4" t="s">
        <v>33</v>
      </c>
      <c r="C5" s="3" t="s">
        <v>77</v>
      </c>
      <c r="D5" s="3" t="s">
        <v>78</v>
      </c>
      <c r="E5" s="5" t="s">
        <v>79</v>
      </c>
      <c r="G5" s="9" t="s">
        <v>80</v>
      </c>
      <c r="H5" s="11" t="s">
        <v>179</v>
      </c>
      <c r="I5" s="11" t="s">
        <v>81</v>
      </c>
      <c r="J5" s="12" t="s">
        <v>76</v>
      </c>
    </row>
    <row r="6" spans="2:10" x14ac:dyDescent="0.3">
      <c r="B6" s="4" t="s">
        <v>33</v>
      </c>
      <c r="C6" s="3" t="s">
        <v>82</v>
      </c>
      <c r="D6" s="3" t="s">
        <v>79</v>
      </c>
      <c r="E6" s="5" t="s">
        <v>78</v>
      </c>
      <c r="G6" s="9" t="s">
        <v>75</v>
      </c>
      <c r="H6" s="11" t="s">
        <v>81</v>
      </c>
      <c r="I6" s="11" t="s">
        <v>76</v>
      </c>
      <c r="J6" s="12" t="s">
        <v>81</v>
      </c>
    </row>
    <row r="7" spans="2:10" x14ac:dyDescent="0.3">
      <c r="B7" s="4" t="s">
        <v>33</v>
      </c>
      <c r="C7" s="3" t="s">
        <v>83</v>
      </c>
      <c r="D7" s="3" t="s">
        <v>80</v>
      </c>
      <c r="E7" s="5" t="s">
        <v>74</v>
      </c>
      <c r="G7" s="9" t="s">
        <v>79</v>
      </c>
      <c r="H7" s="11" t="s">
        <v>100</v>
      </c>
      <c r="I7" s="11" t="s">
        <v>100</v>
      </c>
      <c r="J7" s="12" t="s">
        <v>76</v>
      </c>
    </row>
    <row r="8" spans="2:10" ht="15" thickBot="1" x14ac:dyDescent="0.35">
      <c r="B8" s="4" t="s">
        <v>84</v>
      </c>
      <c r="C8" s="3" t="s">
        <v>73</v>
      </c>
      <c r="D8" s="3" t="s">
        <v>75</v>
      </c>
      <c r="E8" s="5" t="s">
        <v>80</v>
      </c>
      <c r="G8" s="10" t="s">
        <v>78</v>
      </c>
      <c r="H8" s="13" t="s">
        <v>179</v>
      </c>
      <c r="I8" s="13" t="s">
        <v>81</v>
      </c>
      <c r="J8" s="14" t="s">
        <v>76</v>
      </c>
    </row>
    <row r="9" spans="2:10" x14ac:dyDescent="0.3">
      <c r="B9" s="4" t="s">
        <v>84</v>
      </c>
      <c r="C9" s="3" t="s">
        <v>77</v>
      </c>
      <c r="D9" s="3" t="s">
        <v>74</v>
      </c>
      <c r="E9" s="5" t="s">
        <v>75</v>
      </c>
    </row>
    <row r="10" spans="2:10" x14ac:dyDescent="0.3">
      <c r="B10" s="4" t="s">
        <v>84</v>
      </c>
      <c r="C10" s="3" t="s">
        <v>82</v>
      </c>
      <c r="D10" s="3" t="s">
        <v>78</v>
      </c>
      <c r="E10" s="5" t="s">
        <v>79</v>
      </c>
    </row>
    <row r="11" spans="2:10" x14ac:dyDescent="0.3">
      <c r="B11" s="6" t="s">
        <v>84</v>
      </c>
      <c r="C11" s="7" t="s">
        <v>83</v>
      </c>
      <c r="D11" s="7" t="s">
        <v>79</v>
      </c>
      <c r="E11" s="8" t="s">
        <v>78</v>
      </c>
    </row>
  </sheetData>
  <mergeCells count="2">
    <mergeCell ref="B2:E2"/>
    <mergeCell ref="G2:J2"/>
  </mergeCells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Metricas</vt:lpstr>
      <vt:lpstr>Riscos</vt:lpstr>
      <vt:lpstr>Pagamento</vt:lpstr>
      <vt:lpstr>Prem.Rest</vt:lpstr>
      <vt:lpstr>Escalas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Goncalves</dc:creator>
  <cp:keywords/>
  <dc:description/>
  <cp:lastModifiedBy>Gustavo Goncalves</cp:lastModifiedBy>
  <cp:revision/>
  <dcterms:created xsi:type="dcterms:W3CDTF">2022-03-31T14:20:41Z</dcterms:created>
  <dcterms:modified xsi:type="dcterms:W3CDTF">2022-06-03T02:53:52Z</dcterms:modified>
  <cp:category/>
  <cp:contentStatus/>
</cp:coreProperties>
</file>