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5540" tabRatio="792" activeTab="4"/>
  </bookViews>
  <sheets>
    <sheet name="General Overview" sheetId="1" r:id="rId1"/>
    <sheet name="Partner 1 - Coordinator" sheetId="2" r:id="rId2"/>
    <sheet name="Partner 2" sheetId="4" r:id="rId3"/>
    <sheet name="Partner 3" sheetId="5" r:id="rId4"/>
    <sheet name="Partner 4" sheetId="6" r:id="rId5"/>
    <sheet name="Partner 5" sheetId="7" r:id="rId6"/>
    <sheet name="Partner 6" sheetId="8" r:id="rId7"/>
    <sheet name="Partner 7" sheetId="9" r:id="rId8"/>
    <sheet name="Partner 8" sheetId="10" r:id="rId9"/>
    <sheet name="Partner 9" sheetId="11" r:id="rId10"/>
    <sheet name="Partner 10" sheetId="12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6" l="1"/>
  <c r="H15" i="6"/>
  <c r="H16" i="6"/>
  <c r="I16" i="6"/>
  <c r="F10" i="6"/>
  <c r="F15" i="6"/>
  <c r="F16" i="6"/>
  <c r="G16" i="6"/>
  <c r="D10" i="6"/>
  <c r="D16" i="6"/>
  <c r="E16" i="6"/>
  <c r="I15" i="6"/>
  <c r="G15" i="6"/>
  <c r="I13" i="6"/>
  <c r="G13" i="6"/>
  <c r="E13" i="6"/>
  <c r="E12" i="6"/>
  <c r="I10" i="6"/>
  <c r="G10" i="6"/>
  <c r="E10" i="6"/>
  <c r="N10" i="12"/>
  <c r="N11" i="12"/>
  <c r="N12" i="12"/>
  <c r="N13" i="12"/>
  <c r="N14" i="12"/>
  <c r="N15" i="12"/>
  <c r="N16" i="12"/>
  <c r="N18" i="12"/>
  <c r="L22" i="1"/>
  <c r="N10" i="11"/>
  <c r="N11" i="11"/>
  <c r="N12" i="11"/>
  <c r="N13" i="11"/>
  <c r="N14" i="11"/>
  <c r="N15" i="11"/>
  <c r="N16" i="11"/>
  <c r="N18" i="11"/>
  <c r="K22" i="1"/>
  <c r="N10" i="10"/>
  <c r="N11" i="10"/>
  <c r="N12" i="10"/>
  <c r="N13" i="10"/>
  <c r="N14" i="10"/>
  <c r="N15" i="10"/>
  <c r="N16" i="10"/>
  <c r="N18" i="10"/>
  <c r="J22" i="1"/>
  <c r="N10" i="9"/>
  <c r="N11" i="9"/>
  <c r="N12" i="9"/>
  <c r="N13" i="9"/>
  <c r="N14" i="9"/>
  <c r="N15" i="9"/>
  <c r="N16" i="9"/>
  <c r="N18" i="9"/>
  <c r="I22" i="1"/>
  <c r="N10" i="7"/>
  <c r="N11" i="7"/>
  <c r="N12" i="7"/>
  <c r="N13" i="7"/>
  <c r="N14" i="7"/>
  <c r="N15" i="7"/>
  <c r="N16" i="7"/>
  <c r="N18" i="7"/>
  <c r="G22" i="1"/>
  <c r="N10" i="5"/>
  <c r="N11" i="5"/>
  <c r="N12" i="5"/>
  <c r="N13" i="5"/>
  <c r="N14" i="5"/>
  <c r="N15" i="5"/>
  <c r="N16" i="5"/>
  <c r="N18" i="5"/>
  <c r="E22" i="1"/>
  <c r="N10" i="4"/>
  <c r="N11" i="4"/>
  <c r="N12" i="4"/>
  <c r="N13" i="4"/>
  <c r="N14" i="4"/>
  <c r="N15" i="4"/>
  <c r="N16" i="4"/>
  <c r="N18" i="4"/>
  <c r="D22" i="1"/>
  <c r="M11" i="12"/>
  <c r="L14" i="1"/>
  <c r="M12" i="12"/>
  <c r="L15" i="1"/>
  <c r="M13" i="12"/>
  <c r="L16" i="1"/>
  <c r="M14" i="12"/>
  <c r="L17" i="1"/>
  <c r="M15" i="12"/>
  <c r="L18" i="1"/>
  <c r="M16" i="12"/>
  <c r="L19" i="1"/>
  <c r="M11" i="11"/>
  <c r="K14" i="1"/>
  <c r="M12" i="11"/>
  <c r="K15" i="1"/>
  <c r="M13" i="11"/>
  <c r="K16" i="1"/>
  <c r="M14" i="11"/>
  <c r="K17" i="1"/>
  <c r="M15" i="11"/>
  <c r="K18" i="1"/>
  <c r="M16" i="11"/>
  <c r="K19" i="1"/>
  <c r="M11" i="10"/>
  <c r="J14" i="1"/>
  <c r="M12" i="10"/>
  <c r="J15" i="1"/>
  <c r="M13" i="10"/>
  <c r="J16" i="1"/>
  <c r="M14" i="10"/>
  <c r="J17" i="1"/>
  <c r="M15" i="10"/>
  <c r="J18" i="1"/>
  <c r="M16" i="10"/>
  <c r="J19" i="1"/>
  <c r="M11" i="9"/>
  <c r="I14" i="1"/>
  <c r="M12" i="9"/>
  <c r="I15" i="1"/>
  <c r="M13" i="9"/>
  <c r="I16" i="1"/>
  <c r="M14" i="9"/>
  <c r="I17" i="1"/>
  <c r="M15" i="9"/>
  <c r="I18" i="1"/>
  <c r="M16" i="9"/>
  <c r="I19" i="1"/>
  <c r="M13" i="8"/>
  <c r="H16" i="1"/>
  <c r="M14" i="8"/>
  <c r="H17" i="1"/>
  <c r="M15" i="8"/>
  <c r="H18" i="1"/>
  <c r="M16" i="8"/>
  <c r="H19" i="1"/>
  <c r="M11" i="7"/>
  <c r="G14" i="1"/>
  <c r="M12" i="7"/>
  <c r="G15" i="1"/>
  <c r="M13" i="7"/>
  <c r="G16" i="1"/>
  <c r="M14" i="7"/>
  <c r="G17" i="1"/>
  <c r="M15" i="7"/>
  <c r="G18" i="1"/>
  <c r="M16" i="7"/>
  <c r="G19" i="1"/>
  <c r="M11" i="5"/>
  <c r="E14" i="1"/>
  <c r="M12" i="5"/>
  <c r="E15" i="1"/>
  <c r="M13" i="5"/>
  <c r="E16" i="1"/>
  <c r="M14" i="5"/>
  <c r="E17" i="1"/>
  <c r="M15" i="5"/>
  <c r="E18" i="1"/>
  <c r="M16" i="5"/>
  <c r="E19" i="1"/>
  <c r="M11" i="4"/>
  <c r="D14" i="1"/>
  <c r="M12" i="4"/>
  <c r="D15" i="1"/>
  <c r="M13" i="4"/>
  <c r="D16" i="1"/>
  <c r="M14" i="4"/>
  <c r="D17" i="1"/>
  <c r="M15" i="4"/>
  <c r="D18" i="1"/>
  <c r="M16" i="4"/>
  <c r="D19" i="1"/>
  <c r="M10" i="12"/>
  <c r="L13" i="1"/>
  <c r="M10" i="11"/>
  <c r="K13" i="1"/>
  <c r="M10" i="10"/>
  <c r="J13" i="1"/>
  <c r="M10" i="9"/>
  <c r="I13" i="1"/>
  <c r="M10" i="8"/>
  <c r="H13" i="1"/>
  <c r="M10" i="7"/>
  <c r="G13" i="1"/>
  <c r="M10" i="5"/>
  <c r="E13" i="1"/>
  <c r="M10" i="4"/>
  <c r="D13" i="1"/>
  <c r="L10" i="1"/>
  <c r="L11" i="1"/>
  <c r="K10" i="1"/>
  <c r="K11" i="1"/>
  <c r="J10" i="1"/>
  <c r="J11" i="1"/>
  <c r="I10" i="1"/>
  <c r="I11" i="1"/>
  <c r="H10" i="1"/>
  <c r="H11" i="1"/>
  <c r="G10" i="1"/>
  <c r="G11" i="1"/>
  <c r="F10" i="1"/>
  <c r="F11" i="1"/>
  <c r="E10" i="1"/>
  <c r="E11" i="1"/>
  <c r="D10" i="1"/>
  <c r="D11" i="1"/>
  <c r="L9" i="1"/>
  <c r="K9" i="1"/>
  <c r="J9" i="1"/>
  <c r="I9" i="1"/>
  <c r="H9" i="1"/>
  <c r="G9" i="1"/>
  <c r="F9" i="1"/>
  <c r="E9" i="1"/>
  <c r="D9" i="1"/>
  <c r="C10" i="1"/>
  <c r="C11" i="1"/>
  <c r="C9" i="1"/>
  <c r="K18" i="12"/>
  <c r="J18" i="12"/>
  <c r="I18" i="12"/>
  <c r="H18" i="12"/>
  <c r="G18" i="12"/>
  <c r="F18" i="12"/>
  <c r="E18" i="12"/>
  <c r="D18" i="12"/>
  <c r="M18" i="12"/>
  <c r="K18" i="11"/>
  <c r="J18" i="11"/>
  <c r="I18" i="11"/>
  <c r="H18" i="11"/>
  <c r="G18" i="11"/>
  <c r="F18" i="11"/>
  <c r="E18" i="11"/>
  <c r="D18" i="11"/>
  <c r="M18" i="11"/>
  <c r="K18" i="10"/>
  <c r="J18" i="10"/>
  <c r="I18" i="10"/>
  <c r="H18" i="10"/>
  <c r="G18" i="10"/>
  <c r="F18" i="10"/>
  <c r="E18" i="10"/>
  <c r="D18" i="10"/>
  <c r="M18" i="10"/>
  <c r="K18" i="9"/>
  <c r="J18" i="9"/>
  <c r="I18" i="9"/>
  <c r="H18" i="9"/>
  <c r="G18" i="9"/>
  <c r="F18" i="9"/>
  <c r="E18" i="9"/>
  <c r="D18" i="9"/>
  <c r="M18" i="9"/>
  <c r="K18" i="8"/>
  <c r="J18" i="8"/>
  <c r="I18" i="8"/>
  <c r="H18" i="8"/>
  <c r="G18" i="8"/>
  <c r="F18" i="8"/>
  <c r="E18" i="8"/>
  <c r="D18" i="8"/>
  <c r="N16" i="8"/>
  <c r="N15" i="8"/>
  <c r="N14" i="8"/>
  <c r="N13" i="8"/>
  <c r="N12" i="8"/>
  <c r="M12" i="8"/>
  <c r="H15" i="1"/>
  <c r="N11" i="8"/>
  <c r="M11" i="8"/>
  <c r="H14" i="1"/>
  <c r="N10" i="8"/>
  <c r="K18" i="7"/>
  <c r="J18" i="7"/>
  <c r="I18" i="7"/>
  <c r="H18" i="7"/>
  <c r="G18" i="7"/>
  <c r="F18" i="7"/>
  <c r="E18" i="7"/>
  <c r="D18" i="7"/>
  <c r="M18" i="7"/>
  <c r="K18" i="6"/>
  <c r="J18" i="6"/>
  <c r="I18" i="6"/>
  <c r="H18" i="6"/>
  <c r="G18" i="6"/>
  <c r="F18" i="6"/>
  <c r="E18" i="6"/>
  <c r="D18" i="6"/>
  <c r="N16" i="6"/>
  <c r="M16" i="6"/>
  <c r="F19" i="1"/>
  <c r="N15" i="6"/>
  <c r="M15" i="6"/>
  <c r="F18" i="1"/>
  <c r="N14" i="6"/>
  <c r="M14" i="6"/>
  <c r="F17" i="1"/>
  <c r="N13" i="6"/>
  <c r="M13" i="6"/>
  <c r="F16" i="1"/>
  <c r="N12" i="6"/>
  <c r="M12" i="6"/>
  <c r="F15" i="1"/>
  <c r="N11" i="6"/>
  <c r="M11" i="6"/>
  <c r="F14" i="1"/>
  <c r="N10" i="6"/>
  <c r="M10" i="6"/>
  <c r="K18" i="5"/>
  <c r="J18" i="5"/>
  <c r="I18" i="5"/>
  <c r="H18" i="5"/>
  <c r="G18" i="5"/>
  <c r="F18" i="5"/>
  <c r="E18" i="5"/>
  <c r="D18" i="5"/>
  <c r="M18" i="5"/>
  <c r="K18" i="4"/>
  <c r="J18" i="4"/>
  <c r="I18" i="4"/>
  <c r="H18" i="4"/>
  <c r="G18" i="4"/>
  <c r="F18" i="4"/>
  <c r="E18" i="4"/>
  <c r="D18" i="4"/>
  <c r="M18" i="4"/>
  <c r="N11" i="2"/>
  <c r="N12" i="2"/>
  <c r="N13" i="2"/>
  <c r="N14" i="2"/>
  <c r="N15" i="2"/>
  <c r="N16" i="2"/>
  <c r="N10" i="2"/>
  <c r="M11" i="2"/>
  <c r="C14" i="1"/>
  <c r="M12" i="2"/>
  <c r="C15" i="1"/>
  <c r="M13" i="2"/>
  <c r="C16" i="1"/>
  <c r="M14" i="2"/>
  <c r="C17" i="1"/>
  <c r="M15" i="2"/>
  <c r="C18" i="1"/>
  <c r="M16" i="2"/>
  <c r="C19" i="1"/>
  <c r="M10" i="2"/>
  <c r="C13" i="1"/>
  <c r="J18" i="2"/>
  <c r="K18" i="2"/>
  <c r="N18" i="6"/>
  <c r="F22" i="1"/>
  <c r="M18" i="6"/>
  <c r="F13" i="1"/>
  <c r="N18" i="8"/>
  <c r="H22" i="1"/>
  <c r="M18" i="8"/>
  <c r="E18" i="2"/>
  <c r="F18" i="2"/>
  <c r="G18" i="2"/>
  <c r="H18" i="2"/>
  <c r="I18" i="2"/>
  <c r="D18" i="2"/>
  <c r="N18" i="2"/>
  <c r="N17" i="1"/>
  <c r="N15" i="1"/>
  <c r="N13" i="1"/>
  <c r="N19" i="1"/>
  <c r="N16" i="1"/>
  <c r="N18" i="1"/>
  <c r="N14" i="1"/>
  <c r="K21" i="1"/>
  <c r="I21" i="1"/>
  <c r="L21" i="1"/>
  <c r="F21" i="1"/>
  <c r="H21" i="1"/>
  <c r="J21" i="1"/>
  <c r="G21" i="1"/>
  <c r="D21" i="1"/>
  <c r="C21" i="1"/>
  <c r="E21" i="1"/>
  <c r="M18" i="2"/>
  <c r="C22" i="1"/>
  <c r="N22" i="1"/>
  <c r="N21" i="1"/>
</calcChain>
</file>

<file path=xl/sharedStrings.xml><?xml version="1.0" encoding="utf-8"?>
<sst xmlns="http://schemas.openxmlformats.org/spreadsheetml/2006/main" count="365" uniqueCount="67">
  <si>
    <t>Partners</t>
  </si>
  <si>
    <t>Partner 2</t>
  </si>
  <si>
    <t>Partner 3</t>
  </si>
  <si>
    <t>Partner 4</t>
  </si>
  <si>
    <t>Partner 5</t>
  </si>
  <si>
    <t>Partner 6</t>
  </si>
  <si>
    <t>Name (group leader)</t>
  </si>
  <si>
    <t>Institution</t>
  </si>
  <si>
    <t>Country</t>
  </si>
  <si>
    <t>Personnel</t>
  </si>
  <si>
    <t xml:space="preserve">Consumables </t>
  </si>
  <si>
    <t xml:space="preserve">Equipment </t>
  </si>
  <si>
    <t xml:space="preserve">Travel </t>
  </si>
  <si>
    <t xml:space="preserve">Other </t>
  </si>
  <si>
    <t xml:space="preserve">Overheads </t>
  </si>
  <si>
    <t>Requested</t>
  </si>
  <si>
    <t>Type</t>
  </si>
  <si>
    <t>Year 1</t>
  </si>
  <si>
    <t>Year 2</t>
  </si>
  <si>
    <t>Year 3</t>
  </si>
  <si>
    <t xml:space="preserve">Total </t>
  </si>
  <si>
    <t>Total</t>
  </si>
  <si>
    <t>Partner 7</t>
  </si>
  <si>
    <t>Partner 8</t>
  </si>
  <si>
    <t>Partner 9</t>
  </si>
  <si>
    <t>Partner 10</t>
  </si>
  <si>
    <t>Project Acronym</t>
  </si>
  <si>
    <t>Project Coordinator (Partner 1)</t>
  </si>
  <si>
    <t>Partner Total Costs</t>
  </si>
  <si>
    <r>
      <t>Commissions</t>
    </r>
    <r>
      <rPr>
        <vertAlign val="superscript"/>
        <sz val="10"/>
        <rFont val="Calibri"/>
        <family val="2"/>
        <scheme val="minor"/>
      </rPr>
      <t>2</t>
    </r>
  </si>
  <si>
    <t>1 Some costs may be not eligible in all countries; we recommend checking the Call Announcement and the annexes, and consulting with the Call national contact points</t>
  </si>
  <si>
    <r>
      <rPr>
        <vertAlign val="superscript"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 Some costs may be not eligible in all countries; we recommend checking the Call Announcement and the annexes, and consulting with the Call national contact points</t>
    </r>
  </si>
  <si>
    <r>
      <t xml:space="preserve">2 </t>
    </r>
    <r>
      <rPr>
        <sz val="10"/>
        <rFont val="Calibri"/>
        <family val="2"/>
        <scheme val="minor"/>
      </rPr>
      <t>E.g. subcontracting, provisions, licensing fees</t>
    </r>
  </si>
  <si>
    <r>
      <t>Project Costs</t>
    </r>
    <r>
      <rPr>
        <b/>
        <vertAlign val="superscript"/>
        <sz val="10"/>
        <rFont val="Calibri"/>
        <family val="2"/>
        <scheme val="minor"/>
      </rPr>
      <t>1</t>
    </r>
    <r>
      <rPr>
        <b/>
        <sz val="10"/>
        <rFont val="Calibri"/>
        <family val="2"/>
        <scheme val="minor"/>
      </rPr>
      <t xml:space="preserve"> (Euro)</t>
    </r>
  </si>
  <si>
    <t>Principal Investigator</t>
  </si>
  <si>
    <r>
      <t>Personnel</t>
    </r>
    <r>
      <rPr>
        <vertAlign val="superscript"/>
        <sz val="10"/>
        <rFont val="Calibri"/>
        <family val="2"/>
        <scheme val="minor"/>
      </rPr>
      <t>2</t>
    </r>
  </si>
  <si>
    <r>
      <t>Commissions</t>
    </r>
    <r>
      <rPr>
        <vertAlign val="super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 xml:space="preserve"> </t>
    </r>
  </si>
  <si>
    <r>
      <rPr>
        <vertAlign val="super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Provide information on number of person.months (PM), qualification (e.g. post-doc, technician…) </t>
    </r>
  </si>
  <si>
    <t>Item Description</t>
  </si>
  <si>
    <t>Total Costs</t>
  </si>
  <si>
    <t>Year 4</t>
  </si>
  <si>
    <r>
      <t xml:space="preserve">3 </t>
    </r>
    <r>
      <rPr>
        <sz val="10"/>
        <rFont val="Calibri"/>
        <family val="2"/>
        <scheme val="minor"/>
      </rPr>
      <t>E.g. subcontracting, provisions, licensing fees</t>
    </r>
  </si>
  <si>
    <r>
      <rPr>
        <b/>
        <sz val="12"/>
        <color rgb="FFFF0000"/>
        <rFont val="Calibri"/>
        <family val="2"/>
        <scheme val="minor"/>
      </rPr>
      <t>Important note: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this financial template is only given to help preparing the proposal; the applicants enter the financial data directly in the Electronic Submission System</t>
    </r>
  </si>
  <si>
    <r>
      <rPr>
        <b/>
        <sz val="14"/>
        <rFont val="Cambria"/>
        <family val="1"/>
        <scheme val="major"/>
      </rPr>
      <t>CHIST-ERA Call 2015</t>
    </r>
    <r>
      <rPr>
        <u/>
        <sz val="18"/>
        <color rgb="FF00B0F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the Project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</si>
  <si>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3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</si>
  <si>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10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</si>
  <si>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9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</si>
  <si>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8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</si>
  <si>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7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</si>
  <si>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6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</si>
  <si>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5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</si>
  <si>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4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</si>
  <si>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2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</si>
  <si>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1</t>
    </r>
    <r>
      <rPr>
        <vertAlign val="superscript"/>
        <sz val="18"/>
        <rFont val="Cambria"/>
        <family val="1"/>
        <scheme val="major"/>
      </rPr>
      <t>1</t>
    </r>
  </si>
  <si>
    <t>Florian Kammueller</t>
  </si>
  <si>
    <t>Middlesex University Higher Education Corporation</t>
  </si>
  <si>
    <t>United Kingdom</t>
  </si>
  <si>
    <t>Estates and indirect costs</t>
  </si>
  <si>
    <t>Catering for meetings, laptops - two per organisation, and open access publishing</t>
  </si>
  <si>
    <t>Review meeting in Brussels, consortium meeting, workshop, and conferences and conference fees</t>
  </si>
  <si>
    <t>Florian Kammueller (PI) - 2 PMs, Juan Augusto (CO-I - 2 PMs, Simon Jones (Co-I) - 1 PM, Richard Bayford (Co-I) - 1 PM, Research Assistant  - 26 PMs</t>
  </si>
  <si>
    <t>Dr. M.I.A. Stoelinga</t>
  </si>
  <si>
    <t>University Twente</t>
  </si>
  <si>
    <t>NL</t>
  </si>
  <si>
    <t>Postdoc (30 PM) and Associate Professor (2 PM)</t>
  </si>
  <si>
    <t>Laptop</t>
  </si>
  <si>
    <t xml:space="preserve">Open access publishing and organizing one workshop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</si>
</sst>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&quot;€&quot;;\-#,##0\ &quot;€&quot;"/>
    <numFmt numFmtId="165" formatCode="#,##0\ &quot;€&quot;"/>
    <numFmt numFmtId="166" formatCode="#,##0.00_ ;\-#,##0.00\ 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18"/>
      <name val="Calibri"/>
      <family val="2"/>
      <scheme val="minor"/>
    </font>
    <font>
      <sz val="14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2"/>
      <name val="Calibri"/>
      <family val="2"/>
      <scheme val="minor"/>
    </font>
    <font>
      <u/>
      <sz val="18"/>
      <color rgb="FF00B0F0"/>
      <name val="Calibri"/>
      <family val="2"/>
      <scheme val="minor"/>
    </font>
    <font>
      <sz val="18"/>
      <name val="Cambria"/>
      <family val="1"/>
      <scheme val="major"/>
    </font>
    <font>
      <b/>
      <sz val="14"/>
      <name val="Cambria"/>
      <family val="1"/>
      <scheme val="maj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vertAlign val="superscript"/>
      <sz val="18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1" xfId="0" applyFont="1" applyFill="1" applyBorder="1" applyAlignment="1" applyProtection="1">
      <alignment vertical="center"/>
      <protection locked="0"/>
    </xf>
    <xf numFmtId="4" fontId="3" fillId="0" borderId="1" xfId="0" applyNumberFormat="1" applyFont="1" applyFill="1" applyBorder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18" fillId="4" borderId="1" xfId="0" applyFont="1" applyFill="1" applyBorder="1" applyAlignment="1" applyProtection="1">
      <alignment horizontal="right" vertical="center"/>
    </xf>
    <xf numFmtId="0" fontId="8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righ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3" fillId="4" borderId="1" xfId="0" applyFont="1" applyFill="1" applyBorder="1" applyAlignment="1" applyProtection="1">
      <alignment horizontal="left" vertical="center" wrapText="1"/>
    </xf>
    <xf numFmtId="0" fontId="8" fillId="4" borderId="5" xfId="0" applyFont="1" applyFill="1" applyBorder="1" applyAlignment="1" applyProtection="1">
      <alignment horizontal="center" vertical="center"/>
    </xf>
    <xf numFmtId="166" fontId="3" fillId="0" borderId="1" xfId="0" applyNumberFormat="1" applyFont="1" applyFill="1" applyBorder="1" applyAlignment="1" applyProtection="1">
      <alignment horizontal="right" vertical="center" wrapText="1"/>
    </xf>
    <xf numFmtId="0" fontId="3" fillId="0" borderId="0" xfId="0" applyFont="1" applyFill="1" applyAlignment="1" applyProtection="1">
      <alignment vertical="center"/>
    </xf>
    <xf numFmtId="4" fontId="3" fillId="0" borderId="1" xfId="0" applyNumberFormat="1" applyFont="1" applyFill="1" applyBorder="1" applyAlignment="1" applyProtection="1">
      <alignment vertical="center"/>
    </xf>
    <xf numFmtId="0" fontId="3" fillId="0" borderId="4" xfId="0" applyFont="1" applyFill="1" applyBorder="1" applyAlignment="1" applyProtection="1">
      <alignment horizontal="right" vertical="center" wrapText="1"/>
    </xf>
    <xf numFmtId="164" fontId="3" fillId="0" borderId="4" xfId="0" applyNumberFormat="1" applyFont="1" applyBorder="1" applyAlignment="1" applyProtection="1">
      <alignment horizontal="right" vertical="center" wrapText="1"/>
    </xf>
    <xf numFmtId="0" fontId="8" fillId="4" borderId="1" xfId="0" applyFont="1" applyFill="1" applyBorder="1" applyAlignment="1" applyProtection="1">
      <alignment horizontal="right" vertical="center" wrapText="1"/>
    </xf>
    <xf numFmtId="0" fontId="9" fillId="2" borderId="0" xfId="0" applyFont="1" applyFill="1" applyBorder="1" applyAlignment="1" applyProtection="1">
      <alignment vertical="center"/>
    </xf>
    <xf numFmtId="0" fontId="7" fillId="4" borderId="1" xfId="0" applyFont="1" applyFill="1" applyBorder="1" applyAlignment="1" applyProtection="1">
      <alignment horizontal="right" vertical="center"/>
    </xf>
    <xf numFmtId="0" fontId="3" fillId="0" borderId="1" xfId="0" applyFont="1" applyBorder="1" applyAlignment="1" applyProtection="1">
      <alignment horizontal="right" vertical="center" wrapText="1"/>
    </xf>
    <xf numFmtId="4" fontId="3" fillId="0" borderId="7" xfId="0" applyNumberFormat="1" applyFont="1" applyFill="1" applyBorder="1" applyAlignment="1" applyProtection="1">
      <alignment vertical="center"/>
    </xf>
    <xf numFmtId="4" fontId="3" fillId="0" borderId="1" xfId="0" applyNumberFormat="1" applyFont="1" applyBorder="1" applyAlignment="1" applyProtection="1">
      <alignment vertical="center"/>
    </xf>
    <xf numFmtId="0" fontId="3" fillId="0" borderId="4" xfId="0" applyFont="1" applyBorder="1" applyAlignment="1" applyProtection="1">
      <alignment horizontal="right" vertical="center" wrapText="1"/>
    </xf>
    <xf numFmtId="0" fontId="3" fillId="0" borderId="4" xfId="0" applyFont="1" applyFill="1" applyBorder="1" applyAlignment="1" applyProtection="1">
      <alignment vertical="center"/>
    </xf>
    <xf numFmtId="165" fontId="3" fillId="0" borderId="4" xfId="0" applyNumberFormat="1" applyFont="1" applyFill="1" applyBorder="1" applyAlignment="1" applyProtection="1">
      <alignment vertical="center"/>
    </xf>
    <xf numFmtId="165" fontId="3" fillId="0" borderId="0" xfId="0" applyNumberFormat="1" applyFont="1" applyFill="1" applyBorder="1" applyAlignment="1" applyProtection="1">
      <alignment vertical="center"/>
    </xf>
    <xf numFmtId="165" fontId="3" fillId="0" borderId="4" xfId="0" applyNumberFormat="1" applyFont="1" applyBorder="1" applyAlignment="1" applyProtection="1">
      <alignment vertical="center"/>
    </xf>
    <xf numFmtId="4" fontId="3" fillId="0" borderId="6" xfId="0" applyNumberFormat="1" applyFont="1" applyBorder="1" applyAlignment="1" applyProtection="1">
      <alignment vertical="center"/>
    </xf>
    <xf numFmtId="4" fontId="8" fillId="0" borderId="1" xfId="0" applyNumberFormat="1" applyFont="1" applyBorder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0" xfId="0" applyFont="1" applyFill="1" applyBorder="1" applyAlignment="1" applyProtection="1">
      <alignment horizontal="right" vertical="center" wrapText="1"/>
    </xf>
    <xf numFmtId="0" fontId="8" fillId="0" borderId="0" xfId="0" applyFont="1" applyBorder="1" applyAlignment="1" applyProtection="1">
      <alignment vertical="center"/>
    </xf>
    <xf numFmtId="165" fontId="8" fillId="0" borderId="0" xfId="0" applyNumberFormat="1" applyFont="1" applyBorder="1" applyAlignment="1" applyProtection="1">
      <alignment vertical="center"/>
    </xf>
    <xf numFmtId="0" fontId="20" fillId="2" borderId="0" xfId="0" applyFont="1" applyFill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  <protection locked="0"/>
    </xf>
    <xf numFmtId="0" fontId="15" fillId="2" borderId="0" xfId="0" applyFont="1" applyFill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12" fillId="2" borderId="0" xfId="0" applyFont="1" applyFill="1" applyAlignment="1" applyProtection="1">
      <alignment horizontal="center" vertical="center" wrapText="1"/>
    </xf>
    <xf numFmtId="0" fontId="3" fillId="5" borderId="1" xfId="0" applyFont="1" applyFill="1" applyBorder="1" applyAlignment="1" applyProtection="1">
      <alignment vertical="center"/>
    </xf>
    <xf numFmtId="0" fontId="1" fillId="5" borderId="1" xfId="0" applyFont="1" applyFill="1" applyBorder="1" applyAlignment="1" applyProtection="1">
      <alignment vertical="center"/>
    </xf>
    <xf numFmtId="0" fontId="10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/>
    </xf>
    <xf numFmtId="0" fontId="4" fillId="0" borderId="2" xfId="0" applyFont="1" applyFill="1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 wrapText="1"/>
    </xf>
    <xf numFmtId="0" fontId="11" fillId="6" borderId="1" xfId="0" applyFont="1" applyFill="1" applyBorder="1" applyAlignment="1" applyProtection="1">
      <alignment vertical="center"/>
    </xf>
    <xf numFmtId="0" fontId="0" fillId="6" borderId="1" xfId="0" applyFill="1" applyBorder="1" applyAlignment="1" applyProtection="1">
      <alignment vertical="center"/>
    </xf>
    <xf numFmtId="0" fontId="3" fillId="3" borderId="1" xfId="0" applyFont="1" applyFill="1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3" fillId="5" borderId="2" xfId="0" applyFont="1" applyFill="1" applyBorder="1" applyAlignment="1" applyProtection="1">
      <alignment horizontal="left" vertical="center" wrapText="1"/>
    </xf>
    <xf numFmtId="0" fontId="1" fillId="5" borderId="4" xfId="0" applyFont="1" applyFill="1" applyBorder="1" applyAlignment="1" applyProtection="1">
      <alignment horizontal="left" vertical="center"/>
    </xf>
    <xf numFmtId="0" fontId="1" fillId="5" borderId="3" xfId="0" applyFont="1" applyFill="1" applyBorder="1" applyAlignment="1" applyProtection="1">
      <alignment horizontal="left" vertical="center"/>
    </xf>
    <xf numFmtId="0" fontId="8" fillId="4" borderId="2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8" fillId="0" borderId="2" xfId="0" applyFont="1" applyFill="1" applyBorder="1" applyAlignment="1" applyProtection="1">
      <alignment horizontal="right" vertical="center" wrapText="1"/>
    </xf>
    <xf numFmtId="0" fontId="0" fillId="0" borderId="3" xfId="0" applyBorder="1" applyAlignment="1" applyProtection="1">
      <alignment horizontal="right" vertical="center"/>
    </xf>
    <xf numFmtId="0" fontId="8" fillId="4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2"/>
  <sheetViews>
    <sheetView showGridLines="0" workbookViewId="0">
      <selection activeCell="C4" sqref="C4:D4"/>
    </sheetView>
  </sheetViews>
  <sheetFormatPr baseColWidth="10" defaultColWidth="11.5" defaultRowHeight="12.75" customHeight="1" x14ac:dyDescent="0"/>
  <cols>
    <col min="1" max="1" width="1.5" style="3" customWidth="1"/>
    <col min="2" max="2" width="22.83203125" style="5" customWidth="1"/>
    <col min="3" max="8" width="12.5" style="5" customWidth="1"/>
    <col min="9" max="12" width="12.5" style="3" customWidth="1"/>
    <col min="13" max="13" width="1.5" style="3" customWidth="1"/>
    <col min="14" max="16" width="11.5" style="3"/>
    <col min="17" max="16384" width="11.5" style="5"/>
  </cols>
  <sheetData>
    <row r="1" spans="1:16" ht="11.25" customHeight="1">
      <c r="B1" s="4"/>
      <c r="C1" s="3"/>
      <c r="D1" s="3"/>
      <c r="E1" s="3"/>
      <c r="F1" s="3"/>
      <c r="G1" s="3"/>
      <c r="H1" s="3"/>
    </row>
    <row r="2" spans="1:16" ht="49.5" customHeight="1">
      <c r="B2" s="43" t="s">
        <v>43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6" ht="12.75" customHeight="1">
      <c r="B3" s="3"/>
      <c r="C3" s="3"/>
      <c r="D3" s="3"/>
      <c r="E3" s="3"/>
      <c r="F3" s="3"/>
      <c r="G3" s="3"/>
      <c r="H3" s="3"/>
    </row>
    <row r="4" spans="1:16" ht="18" customHeight="1">
      <c r="B4" s="6" t="s">
        <v>26</v>
      </c>
      <c r="C4" s="48"/>
      <c r="D4" s="49"/>
      <c r="E4" s="3"/>
      <c r="F4" s="3"/>
      <c r="G4" s="3"/>
      <c r="H4" s="3"/>
      <c r="M4" s="5"/>
      <c r="N4" s="5"/>
      <c r="O4" s="5"/>
      <c r="P4" s="5"/>
    </row>
    <row r="5" spans="1:16" ht="12.75" customHeight="1">
      <c r="B5" s="7"/>
      <c r="C5" s="3"/>
      <c r="D5" s="3"/>
      <c r="E5" s="3"/>
      <c r="F5" s="3"/>
      <c r="G5" s="3"/>
      <c r="H5" s="3"/>
    </row>
    <row r="6" spans="1:16" ht="17.25" customHeight="1">
      <c r="B6" s="40" t="s">
        <v>42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  <c r="N6" s="42"/>
    </row>
    <row r="7" spans="1:16" ht="12.75" customHeight="1">
      <c r="B7" s="3"/>
      <c r="C7" s="3"/>
      <c r="D7" s="3"/>
      <c r="E7" s="3"/>
      <c r="F7" s="3"/>
      <c r="G7" s="3"/>
      <c r="H7" s="3"/>
    </row>
    <row r="8" spans="1:16" s="11" customFormat="1" ht="42.75" customHeight="1">
      <c r="A8" s="9"/>
      <c r="B8" s="10" t="s">
        <v>0</v>
      </c>
      <c r="C8" s="10" t="s">
        <v>27</v>
      </c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22</v>
      </c>
      <c r="J8" s="10" t="s">
        <v>23</v>
      </c>
      <c r="K8" s="10" t="s">
        <v>24</v>
      </c>
      <c r="L8" s="10" t="s">
        <v>25</v>
      </c>
      <c r="M8" s="9"/>
      <c r="N8" s="3"/>
      <c r="O8" s="9"/>
      <c r="P8" s="9"/>
    </row>
    <row r="9" spans="1:16" ht="14.25" customHeight="1">
      <c r="B9" s="12" t="s">
        <v>6</v>
      </c>
      <c r="C9" s="13" t="str">
        <f>IF('Partner 1 - Coordinator'!$C4="","-",'Partner 1 - Coordinator'!$C4)</f>
        <v>Florian Kammueller</v>
      </c>
      <c r="D9" s="13" t="str">
        <f>IF('Partner 2'!$C4="","-",'Partner 2'!$C4)</f>
        <v>-</v>
      </c>
      <c r="E9" s="13" t="str">
        <f>IF('Partner 3'!$C4="","-",'Partner 3'!$C4)</f>
        <v>-</v>
      </c>
      <c r="F9" s="13" t="str">
        <f>IF('Partner 4'!$C4="","-",'Partner 4'!$C4)</f>
        <v>Dr. M.I.A. Stoelinga</v>
      </c>
      <c r="G9" s="13" t="str">
        <f>IF('Partner 5'!$C4="","-",'Partner 5'!$C4)</f>
        <v>-</v>
      </c>
      <c r="H9" s="13" t="str">
        <f>IF('Partner 6'!$C4="","-",'Partner 6'!$C4)</f>
        <v>-</v>
      </c>
      <c r="I9" s="13" t="str">
        <f>IF('Partner 7'!$C4="","-",'Partner 7'!$C4)</f>
        <v>-</v>
      </c>
      <c r="J9" s="13" t="str">
        <f>IF('Partner 8'!$C4="","-",'Partner 8'!$C4)</f>
        <v>-</v>
      </c>
      <c r="K9" s="13" t="str">
        <f>IF('Partner 9'!$C4="","-",'Partner 9'!$C4)</f>
        <v>-</v>
      </c>
      <c r="L9" s="13" t="str">
        <f>IF('Partner 10'!$C4="","-",'Partner 10'!$C4)</f>
        <v>-</v>
      </c>
    </row>
    <row r="10" spans="1:16" ht="14.25" customHeight="1">
      <c r="B10" s="12" t="s">
        <v>7</v>
      </c>
      <c r="C10" s="13" t="str">
        <f>IF('Partner 1 - Coordinator'!$C5="","-",'Partner 1 - Coordinator'!$C5)</f>
        <v>Middlesex University Higher Education Corporation</v>
      </c>
      <c r="D10" s="13" t="str">
        <f>IF('Partner 2'!$C5="","-",'Partner 2'!$C5)</f>
        <v>-</v>
      </c>
      <c r="E10" s="13" t="str">
        <f>IF('Partner 3'!$C5="","-",'Partner 3'!$C5)</f>
        <v>-</v>
      </c>
      <c r="F10" s="13" t="str">
        <f>IF('Partner 4'!$C5="","-",'Partner 4'!$C5)</f>
        <v>University Twente</v>
      </c>
      <c r="G10" s="13" t="str">
        <f>IF('Partner 5'!$C5="","-",'Partner 5'!$C5)</f>
        <v>-</v>
      </c>
      <c r="H10" s="13" t="str">
        <f>IF('Partner 6'!$C5="","-",'Partner 6'!$C5)</f>
        <v>-</v>
      </c>
      <c r="I10" s="13" t="str">
        <f>IF('Partner 7'!$C5="","-",'Partner 7'!$C5)</f>
        <v>-</v>
      </c>
      <c r="J10" s="13" t="str">
        <f>IF('Partner 8'!$C5="","-",'Partner 8'!$C5)</f>
        <v>-</v>
      </c>
      <c r="K10" s="13" t="str">
        <f>IF('Partner 9'!$C5="","-",'Partner 9'!$C5)</f>
        <v>-</v>
      </c>
      <c r="L10" s="13" t="str">
        <f>IF('Partner 10'!$C5="","-",'Partner 10'!$C5)</f>
        <v>-</v>
      </c>
    </row>
    <row r="11" spans="1:16" ht="14.25" customHeight="1">
      <c r="B11" s="12" t="s">
        <v>8</v>
      </c>
      <c r="C11" s="13" t="str">
        <f>IF('Partner 1 - Coordinator'!$C6="","-",'Partner 1 - Coordinator'!$C6)</f>
        <v>United Kingdom</v>
      </c>
      <c r="D11" s="13" t="str">
        <f>IF('Partner 2'!$C6="","-",'Partner 2'!$C6)</f>
        <v>-</v>
      </c>
      <c r="E11" s="13" t="str">
        <f>IF('Partner 3'!$C6="","-",'Partner 3'!$C6)</f>
        <v>-</v>
      </c>
      <c r="F11" s="13" t="str">
        <f>IF('Partner 4'!$C6="","-",'Partner 4'!$C6)</f>
        <v>NL</v>
      </c>
      <c r="G11" s="13" t="str">
        <f>IF('Partner 5'!$C6="","-",'Partner 5'!$C6)</f>
        <v>-</v>
      </c>
      <c r="H11" s="13" t="str">
        <f>IF('Partner 6'!$C6="","-",'Partner 6'!$C6)</f>
        <v>-</v>
      </c>
      <c r="I11" s="13" t="str">
        <f>IF('Partner 7'!$C6="","-",'Partner 7'!$C6)</f>
        <v>-</v>
      </c>
      <c r="J11" s="13" t="str">
        <f>IF('Partner 8'!$C6="","-",'Partner 8'!$C6)</f>
        <v>-</v>
      </c>
      <c r="K11" s="13" t="str">
        <f>IF('Partner 9'!$C6="","-",'Partner 9'!$C6)</f>
        <v>-</v>
      </c>
      <c r="L11" s="13" t="str">
        <f>IF('Partner 10'!$C6="","-",'Partner 10'!$C6)</f>
        <v>-</v>
      </c>
    </row>
    <row r="12" spans="1:16" ht="21" customHeight="1">
      <c r="B12" s="10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N12" s="15" t="s">
        <v>21</v>
      </c>
    </row>
    <row r="13" spans="1:16" ht="14.25" customHeight="1">
      <c r="B13" s="12" t="s">
        <v>9</v>
      </c>
      <c r="C13" s="16">
        <f>'Partner 1 - Coordinator'!$M10</f>
        <v>175532.38</v>
      </c>
      <c r="D13" s="16">
        <f>'Partner 2'!$M10</f>
        <v>0</v>
      </c>
      <c r="E13" s="16">
        <f>'Partner 3'!$M10</f>
        <v>0</v>
      </c>
      <c r="F13" s="16">
        <f>'Partner 4'!$M10</f>
        <v>179614</v>
      </c>
      <c r="G13" s="16">
        <f>'Partner 5'!$M10</f>
        <v>0</v>
      </c>
      <c r="H13" s="16">
        <f>'Partner 6'!$M10</f>
        <v>0</v>
      </c>
      <c r="I13" s="16">
        <f>'Partner 7'!$M10</f>
        <v>0</v>
      </c>
      <c r="J13" s="16">
        <f>'Partner 8'!$M10</f>
        <v>0</v>
      </c>
      <c r="K13" s="16">
        <f>'Partner 9'!$M10</f>
        <v>0</v>
      </c>
      <c r="L13" s="16">
        <f>'Partner 10'!$M10</f>
        <v>0</v>
      </c>
      <c r="M13" s="17"/>
      <c r="N13" s="18">
        <f>SUM(C13:L13)</f>
        <v>355146.38</v>
      </c>
    </row>
    <row r="14" spans="1:16" ht="14.25" customHeight="1">
      <c r="B14" s="12" t="s">
        <v>10</v>
      </c>
      <c r="C14" s="16">
        <f>'Partner 1 - Coordinator'!$M11</f>
        <v>0</v>
      </c>
      <c r="D14" s="16">
        <f>'Partner 2'!$M11</f>
        <v>0</v>
      </c>
      <c r="E14" s="16">
        <f>'Partner 3'!$M11</f>
        <v>0</v>
      </c>
      <c r="F14" s="16">
        <f>'Partner 4'!$M11</f>
        <v>0</v>
      </c>
      <c r="G14" s="16">
        <f>'Partner 5'!$M11</f>
        <v>0</v>
      </c>
      <c r="H14" s="16">
        <f>'Partner 6'!$M11</f>
        <v>0</v>
      </c>
      <c r="I14" s="16">
        <f>'Partner 7'!$M11</f>
        <v>0</v>
      </c>
      <c r="J14" s="16">
        <f>'Partner 8'!$M11</f>
        <v>0</v>
      </c>
      <c r="K14" s="16">
        <f>'Partner 9'!$M11</f>
        <v>0</v>
      </c>
      <c r="L14" s="16">
        <f>'Partner 10'!$M11</f>
        <v>0</v>
      </c>
      <c r="M14" s="17"/>
      <c r="N14" s="18">
        <f t="shared" ref="N14:N22" si="0">SUM(C14:L14)</f>
        <v>0</v>
      </c>
    </row>
    <row r="15" spans="1:16" ht="14.25" customHeight="1">
      <c r="B15" s="12" t="s">
        <v>11</v>
      </c>
      <c r="C15" s="16">
        <f>'Partner 1 - Coordinator'!$M12</f>
        <v>0</v>
      </c>
      <c r="D15" s="16">
        <f>'Partner 2'!$M12</f>
        <v>0</v>
      </c>
      <c r="E15" s="16">
        <f>'Partner 3'!$M12</f>
        <v>0</v>
      </c>
      <c r="F15" s="16">
        <f>'Partner 4'!$M12</f>
        <v>2500</v>
      </c>
      <c r="G15" s="16">
        <f>'Partner 5'!$M12</f>
        <v>0</v>
      </c>
      <c r="H15" s="16">
        <f>'Partner 6'!$M12</f>
        <v>0</v>
      </c>
      <c r="I15" s="16">
        <f>'Partner 7'!$M12</f>
        <v>0</v>
      </c>
      <c r="J15" s="16">
        <f>'Partner 8'!$M12</f>
        <v>0</v>
      </c>
      <c r="K15" s="16">
        <f>'Partner 9'!$M12</f>
        <v>0</v>
      </c>
      <c r="L15" s="16">
        <f>'Partner 10'!$M12</f>
        <v>0</v>
      </c>
      <c r="M15" s="17"/>
      <c r="N15" s="18">
        <f t="shared" si="0"/>
        <v>2500</v>
      </c>
    </row>
    <row r="16" spans="1:16" ht="14.25" customHeight="1">
      <c r="B16" s="12" t="s">
        <v>12</v>
      </c>
      <c r="C16" s="16">
        <f>'Partner 1 - Coordinator'!$M13</f>
        <v>19683</v>
      </c>
      <c r="D16" s="16">
        <f>'Partner 2'!$M13</f>
        <v>0</v>
      </c>
      <c r="E16" s="16">
        <f>'Partner 3'!$M13</f>
        <v>0</v>
      </c>
      <c r="F16" s="16">
        <f>'Partner 4'!$M13</f>
        <v>7500</v>
      </c>
      <c r="G16" s="16">
        <f>'Partner 5'!$M13</f>
        <v>0</v>
      </c>
      <c r="H16" s="16">
        <f>'Partner 6'!$M13</f>
        <v>0</v>
      </c>
      <c r="I16" s="16">
        <f>'Partner 7'!$M13</f>
        <v>0</v>
      </c>
      <c r="J16" s="16">
        <f>'Partner 8'!$M13</f>
        <v>0</v>
      </c>
      <c r="K16" s="16">
        <f>'Partner 9'!$M13</f>
        <v>0</v>
      </c>
      <c r="L16" s="16">
        <f>'Partner 10'!$M13</f>
        <v>0</v>
      </c>
      <c r="M16" s="17"/>
      <c r="N16" s="18">
        <f t="shared" si="0"/>
        <v>27183</v>
      </c>
    </row>
    <row r="17" spans="2:17" ht="14.25" customHeight="1">
      <c r="B17" s="12" t="s">
        <v>29</v>
      </c>
      <c r="C17" s="16">
        <f>'Partner 1 - Coordinator'!$M14</f>
        <v>0</v>
      </c>
      <c r="D17" s="16">
        <f>'Partner 2'!$M14</f>
        <v>0</v>
      </c>
      <c r="E17" s="16">
        <f>'Partner 3'!$M14</f>
        <v>0</v>
      </c>
      <c r="F17" s="16">
        <f>'Partner 4'!$M14</f>
        <v>0</v>
      </c>
      <c r="G17" s="16">
        <f>'Partner 5'!$M14</f>
        <v>0</v>
      </c>
      <c r="H17" s="16">
        <f>'Partner 6'!$M14</f>
        <v>0</v>
      </c>
      <c r="I17" s="16">
        <f>'Partner 7'!$M14</f>
        <v>0</v>
      </c>
      <c r="J17" s="16">
        <f>'Partner 8'!$M14</f>
        <v>0</v>
      </c>
      <c r="K17" s="16">
        <f>'Partner 9'!$M14</f>
        <v>0</v>
      </c>
      <c r="L17" s="16">
        <f>'Partner 10'!$M14</f>
        <v>0</v>
      </c>
      <c r="M17" s="17"/>
      <c r="N17" s="18">
        <f t="shared" si="0"/>
        <v>0</v>
      </c>
    </row>
    <row r="18" spans="2:17" ht="14.25" customHeight="1">
      <c r="B18" s="12" t="s">
        <v>13</v>
      </c>
      <c r="C18" s="16">
        <f>'Partner 1 - Coordinator'!$M15</f>
        <v>23106</v>
      </c>
      <c r="D18" s="16">
        <f>'Partner 2'!$M15</f>
        <v>0</v>
      </c>
      <c r="E18" s="16">
        <f>'Partner 3'!$M15</f>
        <v>0</v>
      </c>
      <c r="F18" s="16">
        <f>'Partner 4'!$M15</f>
        <v>3269</v>
      </c>
      <c r="G18" s="16">
        <f>'Partner 5'!$M15</f>
        <v>0</v>
      </c>
      <c r="H18" s="16">
        <f>'Partner 6'!$M15</f>
        <v>0</v>
      </c>
      <c r="I18" s="16">
        <f>'Partner 7'!$M15</f>
        <v>0</v>
      </c>
      <c r="J18" s="16">
        <f>'Partner 8'!$M15</f>
        <v>0</v>
      </c>
      <c r="K18" s="16">
        <f>'Partner 9'!$M15</f>
        <v>0</v>
      </c>
      <c r="L18" s="16">
        <f>'Partner 10'!$M15</f>
        <v>0</v>
      </c>
      <c r="M18" s="17"/>
      <c r="N18" s="18">
        <f t="shared" si="0"/>
        <v>26375</v>
      </c>
    </row>
    <row r="19" spans="2:17" ht="14.25" customHeight="1">
      <c r="B19" s="12" t="s">
        <v>14</v>
      </c>
      <c r="C19" s="16">
        <f>'Partner 1 - Coordinator'!$M16</f>
        <v>156677.89000000001</v>
      </c>
      <c r="D19" s="16">
        <f>'Partner 2'!$M16</f>
        <v>0</v>
      </c>
      <c r="E19" s="16">
        <f>'Partner 3'!$M16</f>
        <v>0</v>
      </c>
      <c r="F19" s="16">
        <f>'Partner 4'!$M16</f>
        <v>57114.9</v>
      </c>
      <c r="G19" s="16">
        <f>'Partner 5'!$M16</f>
        <v>0</v>
      </c>
      <c r="H19" s="16">
        <f>'Partner 6'!$M16</f>
        <v>0</v>
      </c>
      <c r="I19" s="16">
        <f>'Partner 7'!$M16</f>
        <v>0</v>
      </c>
      <c r="J19" s="16">
        <f>'Partner 8'!$M16</f>
        <v>0</v>
      </c>
      <c r="K19" s="16">
        <f>'Partner 9'!$M16</f>
        <v>0</v>
      </c>
      <c r="L19" s="16">
        <f>'Partner 10'!$M16</f>
        <v>0</v>
      </c>
      <c r="M19" s="17"/>
      <c r="N19" s="18">
        <f t="shared" si="0"/>
        <v>213792.79</v>
      </c>
    </row>
    <row r="20" spans="2:17" ht="6" customHeight="1"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N20" s="20"/>
    </row>
    <row r="21" spans="2:17" ht="12.75" customHeight="1">
      <c r="B21" s="21" t="s">
        <v>28</v>
      </c>
      <c r="C21" s="16">
        <f t="shared" ref="C21:H21" si="1">SUM(C13:C19)</f>
        <v>374999.27</v>
      </c>
      <c r="D21" s="16">
        <f t="shared" si="1"/>
        <v>0</v>
      </c>
      <c r="E21" s="16">
        <f t="shared" si="1"/>
        <v>0</v>
      </c>
      <c r="F21" s="16">
        <f t="shared" si="1"/>
        <v>249997.9</v>
      </c>
      <c r="G21" s="16">
        <f t="shared" si="1"/>
        <v>0</v>
      </c>
      <c r="H21" s="16">
        <f t="shared" si="1"/>
        <v>0</v>
      </c>
      <c r="I21" s="16">
        <f t="shared" ref="I21:L21" si="2">SUM(I13:I19)</f>
        <v>0</v>
      </c>
      <c r="J21" s="16">
        <f t="shared" si="2"/>
        <v>0</v>
      </c>
      <c r="K21" s="16">
        <f t="shared" si="2"/>
        <v>0</v>
      </c>
      <c r="L21" s="16">
        <f t="shared" si="2"/>
        <v>0</v>
      </c>
      <c r="M21" s="17"/>
      <c r="N21" s="18">
        <f t="shared" si="0"/>
        <v>624997.17000000004</v>
      </c>
    </row>
    <row r="22" spans="2:17" ht="12.75" customHeight="1">
      <c r="B22" s="21" t="s">
        <v>15</v>
      </c>
      <c r="C22" s="16">
        <f>'Partner 1 - Coordinator'!$N18</f>
        <v>299999.40999999997</v>
      </c>
      <c r="D22" s="16">
        <f>'Partner 2'!$N18</f>
        <v>0</v>
      </c>
      <c r="E22" s="16">
        <f>'Partner 3'!$N18</f>
        <v>0</v>
      </c>
      <c r="F22" s="16">
        <f>'Partner 4'!$N18</f>
        <v>199998.32000000004</v>
      </c>
      <c r="G22" s="16">
        <f>'Partner 5'!$N18</f>
        <v>0</v>
      </c>
      <c r="H22" s="16">
        <f>'Partner 6'!$N18</f>
        <v>0</v>
      </c>
      <c r="I22" s="16">
        <f>'Partner 7'!$N18</f>
        <v>0</v>
      </c>
      <c r="J22" s="16">
        <f>'Partner 8'!$N18</f>
        <v>0</v>
      </c>
      <c r="K22" s="16">
        <f>'Partner 9'!$N18</f>
        <v>0</v>
      </c>
      <c r="L22" s="16">
        <f>'Partner 10'!$N18</f>
        <v>0</v>
      </c>
      <c r="M22" s="17"/>
      <c r="N22" s="18">
        <f t="shared" si="0"/>
        <v>499997.73</v>
      </c>
    </row>
    <row r="23" spans="2:17" ht="12.75" customHeight="1">
      <c r="B23" s="3"/>
      <c r="C23" s="3"/>
      <c r="D23" s="3"/>
      <c r="E23" s="3"/>
      <c r="F23" s="3"/>
      <c r="G23" s="3"/>
      <c r="H23" s="3"/>
    </row>
    <row r="24" spans="2:17" ht="15.75" customHeight="1">
      <c r="B24" s="44" t="s">
        <v>31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5" spans="2:17" ht="15.75" customHeight="1">
      <c r="B25" s="46" t="s">
        <v>32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Q25" s="3"/>
    </row>
    <row r="26" spans="2:17" ht="12.75" customHeight="1">
      <c r="B26" s="3"/>
      <c r="C26" s="3"/>
      <c r="D26" s="3"/>
      <c r="E26" s="3"/>
      <c r="F26" s="3"/>
      <c r="G26" s="3"/>
      <c r="H26" s="3"/>
      <c r="Q26" s="3"/>
    </row>
    <row r="27" spans="2:17" ht="12.75" customHeight="1">
      <c r="B27" s="22"/>
      <c r="C27" s="3"/>
      <c r="D27" s="3"/>
      <c r="E27" s="3"/>
      <c r="F27" s="3"/>
      <c r="G27" s="3"/>
      <c r="H27" s="3"/>
      <c r="Q27" s="3"/>
    </row>
    <row r="28" spans="2:17" ht="12.75" customHeight="1">
      <c r="B28" s="7"/>
      <c r="C28" s="3"/>
      <c r="D28" s="3"/>
      <c r="E28" s="3"/>
      <c r="F28" s="3"/>
      <c r="G28" s="3"/>
      <c r="H28" s="3"/>
      <c r="Q28" s="3"/>
    </row>
    <row r="29" spans="2:17" s="3" customFormat="1" ht="12.75" customHeight="1"/>
    <row r="30" spans="2:17" s="3" customFormat="1" ht="12.75" customHeight="1"/>
    <row r="31" spans="2:17" s="3" customFormat="1" ht="12.75" customHeight="1"/>
    <row r="32" spans="2:17" s="3" customFormat="1" ht="12.75" customHeight="1"/>
    <row r="33" s="3" customFormat="1" ht="12.75" customHeight="1"/>
    <row r="34" s="3" customFormat="1" ht="12.75" customHeight="1"/>
    <row r="35" s="3" customFormat="1" ht="12.75" customHeight="1"/>
    <row r="36" s="3" customFormat="1" ht="12.75" customHeight="1"/>
    <row r="37" s="3" customFormat="1" ht="12.75" customHeight="1"/>
    <row r="38" s="3" customFormat="1" ht="12.75" customHeight="1"/>
    <row r="39" s="3" customFormat="1" ht="12.75" customHeight="1"/>
    <row r="40" s="3" customFormat="1" ht="12.75" customHeight="1"/>
    <row r="41" s="3" customFormat="1" ht="12.75" customHeight="1"/>
    <row r="42" s="3" customFormat="1" ht="12.75" customHeight="1"/>
    <row r="43" s="3" customFormat="1" ht="12.75" customHeight="1"/>
    <row r="44" s="3" customFormat="1" ht="12.75" customHeight="1"/>
    <row r="45" s="3" customFormat="1" ht="12.75" customHeight="1"/>
    <row r="46" s="3" customFormat="1" ht="12.75" customHeight="1"/>
    <row r="47" s="3" customFormat="1" ht="12.75" customHeight="1"/>
    <row r="48" s="3" customFormat="1" ht="12.75" customHeight="1"/>
    <row r="49" s="3" customFormat="1" ht="12.75" customHeight="1"/>
    <row r="50" s="3" customFormat="1" ht="12.75" customHeight="1"/>
    <row r="51" s="3" customFormat="1" ht="12.75" customHeight="1"/>
    <row r="52" s="3" customFormat="1" ht="12.75" customHeight="1"/>
    <row r="53" s="3" customFormat="1" ht="12.75" customHeight="1"/>
    <row r="54" s="3" customFormat="1" ht="12.75" customHeight="1"/>
    <row r="55" s="3" customFormat="1" ht="12.75" customHeight="1"/>
    <row r="56" s="3" customFormat="1" ht="12.75" customHeight="1"/>
    <row r="57" s="3" customFormat="1" ht="12.75" customHeight="1"/>
    <row r="58" s="3" customFormat="1" ht="12.75" customHeight="1"/>
    <row r="59" s="3" customFormat="1" ht="12.75" customHeight="1"/>
    <row r="60" s="3" customFormat="1" ht="12.75" customHeight="1"/>
    <row r="61" s="3" customFormat="1" ht="12.75" customHeight="1"/>
    <row r="62" s="3" customFormat="1" ht="12.75" customHeight="1"/>
    <row r="63" s="3" customFormat="1" ht="12.75" customHeight="1"/>
    <row r="64" s="3" customFormat="1" ht="12.75" customHeight="1"/>
    <row r="65" s="3" customFormat="1" ht="12.75" customHeight="1"/>
    <row r="66" s="3" customFormat="1" ht="12.75" customHeight="1"/>
    <row r="67" s="3" customFormat="1" ht="12.75" customHeight="1"/>
    <row r="68" s="3" customFormat="1" ht="12.75" customHeight="1"/>
    <row r="69" s="3" customFormat="1" ht="12.75" customHeight="1"/>
    <row r="70" s="3" customFormat="1" ht="12.75" customHeight="1"/>
    <row r="71" s="3" customFormat="1" ht="12.75" customHeight="1"/>
    <row r="72" s="3" customFormat="1" ht="12.75" customHeight="1"/>
    <row r="73" s="3" customFormat="1" ht="12.75" customHeight="1"/>
    <row r="74" s="3" customFormat="1" ht="12.75" customHeight="1"/>
    <row r="75" s="3" customFormat="1" ht="12.75" customHeight="1"/>
    <row r="76" s="3" customFormat="1" ht="12.75" customHeight="1"/>
    <row r="77" s="3" customFormat="1" ht="12.75" customHeight="1"/>
    <row r="78" s="3" customFormat="1" ht="12.75" customHeight="1"/>
    <row r="79" s="3" customFormat="1" ht="12.75" customHeight="1"/>
    <row r="80" s="3" customFormat="1" ht="12.75" customHeight="1"/>
    <row r="81" s="3" customFormat="1" ht="12.75" customHeight="1"/>
    <row r="82" s="3" customFormat="1" ht="12.75" customHeight="1"/>
    <row r="83" s="3" customFormat="1" ht="12.75" customHeight="1"/>
    <row r="84" s="3" customFormat="1" ht="12.75" customHeight="1"/>
    <row r="85" s="3" customFormat="1" ht="12.75" customHeight="1"/>
    <row r="86" s="3" customFormat="1" ht="12.75" customHeight="1"/>
    <row r="87" s="3" customFormat="1" ht="12.75" customHeight="1"/>
    <row r="88" s="3" customFormat="1" ht="12.75" customHeight="1"/>
    <row r="89" s="3" customFormat="1" ht="12.75" customHeight="1"/>
    <row r="90" s="3" customFormat="1" ht="12.75" customHeight="1"/>
    <row r="91" s="3" customFormat="1" ht="12.75" customHeight="1"/>
    <row r="92" s="3" customFormat="1" ht="12.75" customHeight="1"/>
    <row r="93" s="3" customFormat="1" ht="12.75" customHeight="1"/>
    <row r="94" s="3" customFormat="1" ht="12.75" customHeight="1"/>
    <row r="95" s="3" customFormat="1" ht="12.75" customHeight="1"/>
    <row r="96" s="3" customFormat="1" ht="12.75" customHeight="1"/>
    <row r="97" s="3" customFormat="1" ht="12.75" customHeight="1"/>
    <row r="98" s="3" customFormat="1" ht="12.75" customHeight="1"/>
    <row r="99" s="3" customFormat="1" ht="12.75" customHeight="1"/>
    <row r="100" s="3" customFormat="1" ht="12.75" customHeight="1"/>
    <row r="101" s="3" customFormat="1" ht="12.75" customHeight="1"/>
    <row r="102" s="3" customFormat="1" ht="12.75" customHeight="1"/>
    <row r="103" s="3" customFormat="1" ht="12.75" customHeight="1"/>
    <row r="104" s="3" customFormat="1" ht="12.75" customHeight="1"/>
    <row r="105" s="3" customFormat="1" ht="12.75" customHeight="1"/>
    <row r="106" s="3" customFormat="1" ht="12.75" customHeight="1"/>
    <row r="107" s="3" customFormat="1" ht="12.75" customHeight="1"/>
    <row r="108" s="3" customFormat="1" ht="12.75" customHeight="1"/>
    <row r="109" s="3" customFormat="1" ht="12.75" customHeight="1"/>
    <row r="110" s="3" customFormat="1" ht="12.75" customHeight="1"/>
    <row r="111" s="3" customFormat="1" ht="12.75" customHeight="1"/>
    <row r="112" s="3" customFormat="1" ht="12.75" customHeight="1"/>
    <row r="113" s="3" customFormat="1" ht="12.75" customHeight="1"/>
    <row r="114" s="3" customFormat="1" ht="12.75" customHeight="1"/>
    <row r="115" s="3" customFormat="1" ht="12.75" customHeight="1"/>
    <row r="116" s="3" customFormat="1" ht="12.75" customHeight="1"/>
    <row r="117" s="3" customFormat="1" ht="12.75" customHeight="1"/>
    <row r="118" s="3" customFormat="1" ht="12.75" customHeight="1"/>
    <row r="119" s="3" customFormat="1" ht="12.75" customHeight="1"/>
    <row r="120" s="3" customFormat="1" ht="12.75" customHeight="1"/>
    <row r="121" s="3" customFormat="1" ht="12.75" customHeight="1"/>
    <row r="122" s="3" customFormat="1" ht="12.75" customHeight="1"/>
    <row r="123" s="3" customFormat="1" ht="12.75" customHeight="1"/>
    <row r="124" s="3" customFormat="1" ht="12.75" customHeight="1"/>
    <row r="125" s="3" customFormat="1" ht="12.75" customHeight="1"/>
    <row r="126" s="3" customFormat="1" ht="12.75" customHeight="1"/>
    <row r="127" s="3" customFormat="1" ht="12.75" customHeight="1"/>
    <row r="128" s="3" customFormat="1" ht="12.75" customHeight="1"/>
    <row r="129" s="3" customFormat="1" ht="12.75" customHeight="1"/>
    <row r="130" s="3" customFormat="1" ht="12.75" customHeight="1"/>
    <row r="131" s="3" customFormat="1" ht="12.75" customHeight="1"/>
    <row r="132" s="3" customFormat="1" ht="12.75" customHeight="1"/>
    <row r="133" s="3" customFormat="1" ht="12.75" customHeight="1"/>
    <row r="134" s="3" customFormat="1" ht="12.75" customHeight="1"/>
    <row r="135" s="3" customFormat="1" ht="12.75" customHeight="1"/>
    <row r="136" s="3" customFormat="1" ht="12.75" customHeight="1"/>
    <row r="137" s="3" customFormat="1" ht="12.75" customHeight="1"/>
    <row r="138" s="3" customFormat="1" ht="12.75" customHeight="1"/>
    <row r="139" s="3" customFormat="1" ht="12.75" customHeight="1"/>
    <row r="140" s="3" customFormat="1" ht="12.75" customHeight="1"/>
    <row r="141" s="3" customFormat="1" ht="12.75" customHeight="1"/>
    <row r="142" s="3" customFormat="1" ht="12.75" customHeight="1"/>
    <row r="143" s="3" customFormat="1" ht="12.75" customHeight="1"/>
    <row r="144" s="3" customFormat="1" ht="12.75" customHeight="1"/>
    <row r="145" s="3" customFormat="1" ht="12.75" customHeight="1"/>
    <row r="146" s="3" customFormat="1" ht="12.75" customHeight="1"/>
    <row r="147" s="3" customFormat="1" ht="12.75" customHeight="1"/>
    <row r="148" s="3" customFormat="1" ht="12.75" customHeight="1"/>
    <row r="149" s="3" customFormat="1" ht="12.75" customHeight="1"/>
    <row r="150" s="3" customFormat="1" ht="12.75" customHeight="1"/>
    <row r="151" s="3" customFormat="1" ht="12.75" customHeight="1"/>
    <row r="152" s="3" customFormat="1" ht="12.75" customHeight="1"/>
    <row r="153" s="3" customFormat="1" ht="12.75" customHeight="1"/>
    <row r="154" s="3" customFormat="1" ht="12.75" customHeight="1"/>
    <row r="155" s="3" customFormat="1" ht="12.75" customHeight="1"/>
    <row r="156" s="3" customFormat="1" ht="12.75" customHeight="1"/>
    <row r="157" s="3" customFormat="1" ht="12.75" customHeight="1"/>
    <row r="158" s="3" customFormat="1" ht="12.75" customHeight="1"/>
    <row r="159" s="3" customFormat="1" ht="12.75" customHeight="1"/>
    <row r="160" s="3" customFormat="1" ht="12.75" customHeight="1"/>
    <row r="161" s="3" customFormat="1" ht="12.75" customHeight="1"/>
    <row r="162" s="3" customFormat="1" ht="12.75" customHeight="1"/>
    <row r="163" s="3" customFormat="1" ht="12.75" customHeight="1"/>
    <row r="164" s="3" customFormat="1" ht="12.75" customHeight="1"/>
    <row r="165" s="3" customFormat="1" ht="12.75" customHeight="1"/>
    <row r="166" s="3" customFormat="1" ht="12.75" customHeight="1"/>
    <row r="167" s="3" customFormat="1" ht="12.75" customHeight="1"/>
    <row r="168" s="3" customFormat="1" ht="12.75" customHeight="1"/>
    <row r="169" s="3" customFormat="1" ht="12.75" customHeight="1"/>
    <row r="170" s="3" customFormat="1" ht="12.75" customHeight="1"/>
    <row r="171" s="3" customFormat="1" ht="12.75" customHeight="1"/>
    <row r="172" s="3" customFormat="1" ht="12.75" customHeight="1"/>
    <row r="173" s="3" customFormat="1" ht="12.75" customHeight="1"/>
    <row r="174" s="3" customFormat="1" ht="12.75" customHeight="1"/>
    <row r="175" s="3" customFormat="1" ht="12.75" customHeight="1"/>
    <row r="176" s="3" customFormat="1" ht="12.75" customHeight="1"/>
    <row r="177" s="3" customFormat="1" ht="12.75" customHeight="1"/>
    <row r="178" s="3" customFormat="1" ht="12.75" customHeight="1"/>
    <row r="179" s="3" customFormat="1" ht="12.75" customHeight="1"/>
    <row r="180" s="3" customFormat="1" ht="12.75" customHeight="1"/>
    <row r="181" s="3" customFormat="1" ht="12.75" customHeight="1"/>
    <row r="182" s="3" customFormat="1" ht="12.75" customHeight="1"/>
    <row r="183" s="3" customFormat="1" ht="12.75" customHeight="1"/>
    <row r="184" s="3" customFormat="1" ht="12.75" customHeight="1"/>
    <row r="185" s="3" customFormat="1" ht="12.75" customHeight="1"/>
    <row r="186" s="3" customFormat="1" ht="12.75" customHeight="1"/>
    <row r="187" s="3" customFormat="1" ht="12.75" customHeight="1"/>
    <row r="188" s="3" customFormat="1" ht="12.75" customHeight="1"/>
    <row r="189" s="3" customFormat="1" ht="12.75" customHeight="1"/>
    <row r="190" s="3" customFormat="1" ht="12.75" customHeight="1"/>
    <row r="191" s="3" customFormat="1" ht="12.75" customHeight="1"/>
    <row r="192" s="3" customFormat="1" ht="12.75" customHeight="1"/>
    <row r="193" s="3" customFormat="1" ht="12.75" customHeight="1"/>
    <row r="194" s="3" customFormat="1" ht="12.75" customHeight="1"/>
    <row r="195" s="3" customFormat="1" ht="12.75" customHeight="1"/>
    <row r="196" s="3" customFormat="1" ht="12.75" customHeight="1"/>
    <row r="197" s="3" customFormat="1" ht="12.75" customHeight="1"/>
    <row r="198" s="3" customFormat="1" ht="12.75" customHeight="1"/>
    <row r="199" s="3" customFormat="1" ht="12.75" customHeight="1"/>
    <row r="200" s="3" customFormat="1" ht="12.75" customHeight="1"/>
    <row r="201" s="3" customFormat="1" ht="12.75" customHeight="1"/>
    <row r="202" s="3" customFormat="1" ht="12.75" customHeight="1"/>
    <row r="203" s="3" customFormat="1" ht="12.75" customHeight="1"/>
    <row r="204" s="3" customFormat="1" ht="12.75" customHeight="1"/>
    <row r="205" s="3" customFormat="1" ht="12.75" customHeight="1"/>
    <row r="206" s="3" customFormat="1" ht="12.75" customHeight="1"/>
    <row r="207" s="3" customFormat="1" ht="12.75" customHeight="1"/>
    <row r="208" s="3" customFormat="1" ht="12.75" customHeight="1"/>
    <row r="209" s="3" customFormat="1" ht="12.75" customHeight="1"/>
    <row r="210" s="3" customFormat="1" ht="12.75" customHeight="1"/>
    <row r="211" s="3" customFormat="1" ht="12.75" customHeight="1"/>
    <row r="212" s="3" customFormat="1" ht="12.75" customHeight="1"/>
    <row r="213" s="3" customFormat="1" ht="12.75" customHeight="1"/>
    <row r="214" s="3" customFormat="1" ht="12.75" customHeight="1"/>
    <row r="215" s="3" customFormat="1" ht="12.75" customHeight="1"/>
    <row r="216" s="3" customFormat="1" ht="12.75" customHeight="1"/>
    <row r="217" s="3" customFormat="1" ht="12.75" customHeight="1"/>
    <row r="218" s="3" customFormat="1" ht="12.75" customHeight="1"/>
    <row r="219" s="3" customFormat="1" ht="12.75" customHeight="1"/>
    <row r="220" s="3" customFormat="1" ht="12.75" customHeight="1"/>
    <row r="221" s="3" customFormat="1" ht="12.75" customHeight="1"/>
    <row r="222" s="3" customFormat="1" ht="12.75" customHeight="1"/>
    <row r="223" s="3" customFormat="1" ht="12.75" customHeight="1"/>
    <row r="224" s="3" customFormat="1" ht="12.75" customHeight="1"/>
    <row r="225" s="3" customFormat="1" ht="12.75" customHeight="1"/>
    <row r="226" s="3" customFormat="1" ht="12.75" customHeight="1"/>
    <row r="227" s="3" customFormat="1" ht="12.75" customHeight="1"/>
    <row r="228" s="3" customFormat="1" ht="12.75" customHeight="1"/>
    <row r="229" s="3" customFormat="1" ht="12.75" customHeight="1"/>
    <row r="230" s="3" customFormat="1" ht="12.75" customHeight="1"/>
    <row r="231" s="3" customFormat="1" ht="12.75" customHeight="1"/>
    <row r="232" s="3" customFormat="1" ht="12.75" customHeight="1"/>
    <row r="233" s="3" customFormat="1" ht="12.75" customHeight="1"/>
    <row r="234" s="3" customFormat="1" ht="12.75" customHeight="1"/>
    <row r="235" s="3" customFormat="1" ht="12.75" customHeight="1"/>
    <row r="236" s="3" customFormat="1" ht="12.75" customHeight="1"/>
    <row r="237" s="3" customFormat="1" ht="12.75" customHeight="1"/>
    <row r="238" s="3" customFormat="1" ht="12.75" customHeight="1"/>
    <row r="239" s="3" customFormat="1" ht="12.75" customHeight="1"/>
    <row r="240" s="3" customFormat="1" ht="12.75" customHeight="1"/>
    <row r="241" s="3" customFormat="1" ht="12.75" customHeight="1"/>
    <row r="242" s="3" customFormat="1" ht="12.75" customHeight="1"/>
    <row r="243" s="3" customFormat="1" ht="12.75" customHeight="1"/>
    <row r="244" s="3" customFormat="1" ht="12.75" customHeight="1"/>
    <row r="245" s="3" customFormat="1" ht="12.75" customHeight="1"/>
    <row r="246" s="3" customFormat="1" ht="12.75" customHeight="1"/>
    <row r="247" s="3" customFormat="1" ht="12.75" customHeight="1"/>
    <row r="248" s="3" customFormat="1" ht="12.75" customHeight="1"/>
    <row r="249" s="3" customFormat="1" ht="12.75" customHeight="1"/>
    <row r="250" s="3" customFormat="1" ht="12.75" customHeight="1"/>
    <row r="251" s="3" customFormat="1" ht="12.75" customHeight="1"/>
    <row r="252" s="3" customFormat="1" ht="12.75" customHeight="1"/>
    <row r="253" s="3" customFormat="1" ht="12.75" customHeight="1"/>
    <row r="254" s="3" customFormat="1" ht="12.75" customHeight="1"/>
    <row r="255" s="3" customFormat="1" ht="12.75" customHeight="1"/>
    <row r="256" s="3" customFormat="1" ht="12.75" customHeight="1"/>
    <row r="257" s="3" customFormat="1" ht="12.75" customHeight="1"/>
    <row r="258" s="3" customFormat="1" ht="12.75" customHeight="1"/>
    <row r="259" s="3" customFormat="1" ht="12.75" customHeight="1"/>
    <row r="260" s="3" customFormat="1" ht="12.75" customHeight="1"/>
    <row r="261" s="3" customFormat="1" ht="12.75" customHeight="1"/>
    <row r="262" s="3" customFormat="1" ht="12.75" customHeight="1"/>
    <row r="263" s="3" customFormat="1" ht="12.75" customHeight="1"/>
    <row r="264" s="3" customFormat="1" ht="12.75" customHeight="1"/>
    <row r="265" s="3" customFormat="1" ht="12.75" customHeight="1"/>
    <row r="266" s="3" customFormat="1" ht="12.75" customHeight="1"/>
    <row r="267" s="3" customFormat="1" ht="12.75" customHeight="1"/>
    <row r="268" s="3" customFormat="1" ht="12.75" customHeight="1"/>
    <row r="269" s="3" customFormat="1" ht="12.75" customHeight="1"/>
    <row r="270" s="3" customFormat="1" ht="12.75" customHeight="1"/>
    <row r="271" s="3" customFormat="1" ht="12.75" customHeight="1"/>
    <row r="272" s="3" customFormat="1" ht="12.75" customHeight="1"/>
    <row r="273" s="3" customFormat="1" ht="12.75" customHeight="1"/>
    <row r="274" s="3" customFormat="1" ht="12.75" customHeight="1"/>
    <row r="275" s="3" customFormat="1" ht="12.75" customHeight="1"/>
    <row r="276" s="3" customFormat="1" ht="12.75" customHeight="1"/>
    <row r="277" s="3" customFormat="1" ht="12.75" customHeight="1"/>
    <row r="278" s="3" customFormat="1" ht="12.75" customHeight="1"/>
    <row r="279" s="3" customFormat="1" ht="12.75" customHeight="1"/>
    <row r="280" s="3" customFormat="1" ht="12.75" customHeight="1"/>
    <row r="281" s="3" customFormat="1" ht="12.75" customHeight="1"/>
    <row r="282" s="3" customFormat="1" ht="12.75" customHeight="1"/>
    <row r="283" s="3" customFormat="1" ht="12.75" customHeight="1"/>
    <row r="284" s="3" customFormat="1" ht="12.75" customHeight="1"/>
    <row r="285" s="3" customFormat="1" ht="12.75" customHeight="1"/>
    <row r="286" s="3" customFormat="1" ht="12.75" customHeight="1"/>
    <row r="287" s="3" customFormat="1" ht="12.75" customHeight="1"/>
    <row r="288" s="3" customFormat="1" ht="12.75" customHeight="1"/>
    <row r="289" s="3" customFormat="1" ht="12.75" customHeight="1"/>
    <row r="290" s="3" customFormat="1" ht="12.75" customHeight="1"/>
    <row r="291" s="3" customFormat="1" ht="12.75" customHeight="1"/>
    <row r="292" s="3" customFormat="1" ht="12.75" customHeight="1"/>
    <row r="293" s="3" customFormat="1" ht="12.75" customHeight="1"/>
    <row r="294" s="3" customFormat="1" ht="12.75" customHeight="1"/>
    <row r="295" s="3" customFormat="1" ht="12.75" customHeight="1"/>
    <row r="296" s="3" customFormat="1" ht="12.75" customHeight="1"/>
    <row r="297" s="3" customFormat="1" ht="12.75" customHeight="1"/>
    <row r="298" s="3" customFormat="1" ht="12.75" customHeight="1"/>
    <row r="299" s="3" customFormat="1" ht="12.75" customHeight="1"/>
    <row r="300" s="3" customFormat="1" ht="12.75" customHeight="1"/>
    <row r="301" s="3" customFormat="1" ht="12.75" customHeight="1"/>
    <row r="302" s="3" customFormat="1" ht="12.75" customHeight="1"/>
    <row r="303" s="3" customFormat="1" ht="12.75" customHeight="1"/>
    <row r="304" s="3" customFormat="1" ht="12.75" customHeight="1"/>
    <row r="305" s="3" customFormat="1" ht="12.75" customHeight="1"/>
    <row r="306" s="3" customFormat="1" ht="12.75" customHeight="1"/>
    <row r="307" s="3" customFormat="1" ht="12.75" customHeight="1"/>
    <row r="308" s="3" customFormat="1" ht="12.75" customHeight="1"/>
    <row r="309" s="3" customFormat="1" ht="12.75" customHeight="1"/>
    <row r="310" s="3" customFormat="1" ht="12.75" customHeight="1"/>
    <row r="311" s="3" customFormat="1" ht="12.75" customHeight="1"/>
    <row r="312" s="3" customFormat="1" ht="12.75" customHeight="1"/>
    <row r="313" s="3" customFormat="1" ht="12.75" customHeight="1"/>
    <row r="314" s="3" customFormat="1" ht="12.75" customHeight="1"/>
    <row r="315" s="3" customFormat="1" ht="12.75" customHeight="1"/>
    <row r="316" s="3" customFormat="1" ht="12.75" customHeight="1"/>
    <row r="317" s="3" customFormat="1" ht="12.75" customHeight="1"/>
    <row r="318" s="3" customFormat="1" ht="12.75" customHeight="1"/>
    <row r="319" s="3" customFormat="1" ht="12.75" customHeight="1"/>
    <row r="320" s="3" customFormat="1" ht="12.75" customHeight="1"/>
    <row r="321" s="3" customFormat="1" ht="12.75" customHeight="1"/>
    <row r="322" s="3" customFormat="1" ht="12.75" customHeight="1"/>
    <row r="323" s="3" customFormat="1" ht="12.75" customHeight="1"/>
    <row r="324" s="3" customFormat="1" ht="12.75" customHeight="1"/>
    <row r="325" s="3" customFormat="1" ht="12.75" customHeight="1"/>
    <row r="326" s="3" customFormat="1" ht="12.75" customHeight="1"/>
    <row r="327" s="3" customFormat="1" ht="12.75" customHeight="1"/>
    <row r="328" s="3" customFormat="1" ht="12.75" customHeight="1"/>
    <row r="329" s="3" customFormat="1" ht="12.75" customHeight="1"/>
    <row r="330" s="3" customFormat="1" ht="12.75" customHeight="1"/>
    <row r="331" s="3" customFormat="1" ht="12.75" customHeight="1"/>
    <row r="332" s="3" customFormat="1" ht="12.75" customHeight="1"/>
    <row r="333" s="3" customFormat="1" ht="12.75" customHeight="1"/>
    <row r="334" s="3" customFormat="1" ht="12.75" customHeight="1"/>
    <row r="335" s="3" customFormat="1" ht="12.75" customHeight="1"/>
    <row r="336" s="3" customFormat="1" ht="12.75" customHeight="1"/>
    <row r="337" s="3" customFormat="1" ht="12.75" customHeight="1"/>
    <row r="338" s="3" customFormat="1" ht="12.75" customHeight="1"/>
    <row r="339" s="3" customFormat="1" ht="12.75" customHeight="1"/>
    <row r="340" s="3" customFormat="1" ht="12.75" customHeight="1"/>
    <row r="341" s="3" customFormat="1" ht="12.75" customHeight="1"/>
    <row r="342" s="3" customFormat="1" ht="12.75" customHeight="1"/>
    <row r="343" s="3" customFormat="1" ht="12.75" customHeight="1"/>
    <row r="344" s="3" customFormat="1" ht="12.75" customHeight="1"/>
    <row r="345" s="3" customFormat="1" ht="12.75" customHeight="1"/>
    <row r="346" s="3" customFormat="1" ht="12.75" customHeight="1"/>
    <row r="347" s="3" customFormat="1" ht="12.75" customHeight="1"/>
    <row r="348" s="3" customFormat="1" ht="12.75" customHeight="1"/>
    <row r="349" s="3" customFormat="1" ht="12.75" customHeight="1"/>
    <row r="350" s="3" customFormat="1" ht="12.75" customHeight="1"/>
    <row r="351" s="3" customFormat="1" ht="12.75" customHeight="1"/>
    <row r="352" s="3" customFormat="1" ht="12.75" customHeight="1"/>
    <row r="353" s="3" customFormat="1" ht="12.75" customHeight="1"/>
    <row r="354" s="3" customFormat="1" ht="12.75" customHeight="1"/>
    <row r="355" s="3" customFormat="1" ht="12.75" customHeight="1"/>
    <row r="356" s="3" customFormat="1" ht="12.75" customHeight="1"/>
    <row r="357" s="3" customFormat="1" ht="12.75" customHeight="1"/>
    <row r="358" s="3" customFormat="1" ht="12.75" customHeight="1"/>
    <row r="359" s="3" customFormat="1" ht="12.75" customHeight="1"/>
    <row r="360" s="3" customFormat="1" ht="12.75" customHeight="1"/>
    <row r="361" s="3" customFormat="1" ht="12.75" customHeight="1"/>
    <row r="362" s="3" customFormat="1" ht="12.75" customHeight="1"/>
    <row r="363" s="3" customFormat="1" ht="12.75" customHeight="1"/>
    <row r="364" s="3" customFormat="1" ht="12.75" customHeight="1"/>
    <row r="365" s="3" customFormat="1" ht="12.75" customHeight="1"/>
    <row r="366" s="3" customFormat="1" ht="12.75" customHeight="1"/>
    <row r="367" s="3" customFormat="1" ht="12.75" customHeight="1"/>
    <row r="368" s="3" customFormat="1" ht="12.75" customHeight="1"/>
    <row r="369" s="3" customFormat="1" ht="12.75" customHeight="1"/>
    <row r="370" s="3" customFormat="1" ht="12.75" customHeight="1"/>
    <row r="371" s="3" customFormat="1" ht="12.75" customHeight="1"/>
    <row r="372" s="3" customFormat="1" ht="12.75" customHeight="1"/>
    <row r="373" s="3" customFormat="1" ht="12.75" customHeight="1"/>
    <row r="374" s="3" customFormat="1" ht="12.75" customHeight="1"/>
    <row r="375" s="3" customFormat="1" ht="12.75" customHeight="1"/>
    <row r="376" s="3" customFormat="1" ht="12.75" customHeight="1"/>
    <row r="377" s="3" customFormat="1" ht="12.75" customHeight="1"/>
    <row r="378" s="3" customFormat="1" ht="12.75" customHeight="1"/>
    <row r="379" s="3" customFormat="1" ht="12.75" customHeight="1"/>
    <row r="380" s="3" customFormat="1" ht="12.75" customHeight="1"/>
    <row r="381" s="3" customFormat="1" ht="12.75" customHeight="1"/>
    <row r="382" s="3" customFormat="1" ht="12.75" customHeight="1"/>
    <row r="383" s="3" customFormat="1" ht="12.75" customHeight="1"/>
    <row r="384" s="3" customFormat="1" ht="12.75" customHeight="1"/>
    <row r="385" s="3" customFormat="1" ht="12.75" customHeight="1"/>
    <row r="386" s="3" customFormat="1" ht="12.75" customHeight="1"/>
    <row r="387" s="3" customFormat="1" ht="12.75" customHeight="1"/>
    <row r="388" s="3" customFormat="1" ht="12.75" customHeight="1"/>
    <row r="389" s="3" customFormat="1" ht="12.75" customHeight="1"/>
    <row r="390" s="3" customFormat="1" ht="12.75" customHeight="1"/>
    <row r="391" s="3" customFormat="1" ht="12.75" customHeight="1"/>
    <row r="392" s="3" customFormat="1" ht="12.75" customHeight="1"/>
    <row r="393" s="3" customFormat="1" ht="12.75" customHeight="1"/>
    <row r="394" s="3" customFormat="1" ht="12.75" customHeight="1"/>
    <row r="395" s="3" customFormat="1" ht="12.75" customHeight="1"/>
    <row r="396" s="3" customFormat="1" ht="12.75" customHeight="1"/>
    <row r="397" s="3" customFormat="1" ht="12.75" customHeight="1"/>
    <row r="398" s="3" customFormat="1" ht="12.75" customHeight="1"/>
    <row r="399" s="3" customFormat="1" ht="12.75" customHeight="1"/>
    <row r="400" s="3" customFormat="1" ht="12.75" customHeight="1"/>
    <row r="401" s="3" customFormat="1" ht="12.75" customHeight="1"/>
    <row r="402" s="3" customFormat="1" ht="12.75" customHeight="1"/>
    <row r="403" s="3" customFormat="1" ht="12.75" customHeight="1"/>
    <row r="404" s="3" customFormat="1" ht="12.75" customHeight="1"/>
    <row r="405" s="3" customFormat="1" ht="12.75" customHeight="1"/>
    <row r="406" s="3" customFormat="1" ht="12.75" customHeight="1"/>
    <row r="407" s="3" customFormat="1" ht="12.75" customHeight="1"/>
    <row r="408" s="3" customFormat="1" ht="12.75" customHeight="1"/>
    <row r="409" s="3" customFormat="1" ht="12.75" customHeight="1"/>
    <row r="410" s="3" customFormat="1" ht="12.75" customHeight="1"/>
    <row r="411" s="3" customFormat="1" ht="12.75" customHeight="1"/>
    <row r="412" s="3" customFormat="1" ht="12.75" customHeight="1"/>
    <row r="413" s="3" customFormat="1" ht="12.75" customHeight="1"/>
    <row r="414" s="3" customFormat="1" ht="12.75" customHeight="1"/>
    <row r="415" s="3" customFormat="1" ht="12.75" customHeight="1"/>
    <row r="416" s="3" customFormat="1" ht="12.75" customHeight="1"/>
    <row r="417" s="3" customFormat="1" ht="12.75" customHeight="1"/>
    <row r="418" s="3" customFormat="1" ht="12.75" customHeight="1"/>
    <row r="419" s="3" customFormat="1" ht="12.75" customHeight="1"/>
    <row r="420" s="3" customFormat="1" ht="12.75" customHeight="1"/>
    <row r="421" s="3" customFormat="1" ht="12.75" customHeight="1"/>
    <row r="422" s="3" customFormat="1" ht="12.75" customHeight="1"/>
    <row r="423" s="3" customFormat="1" ht="12.75" customHeight="1"/>
    <row r="424" s="3" customFormat="1" ht="12.75" customHeight="1"/>
    <row r="425" s="3" customFormat="1" ht="12.75" customHeight="1"/>
    <row r="426" s="3" customFormat="1" ht="12.75" customHeight="1"/>
    <row r="427" s="3" customFormat="1" ht="12.75" customHeight="1"/>
    <row r="428" s="3" customFormat="1" ht="12.75" customHeight="1"/>
    <row r="429" s="3" customFormat="1" ht="12.75" customHeight="1"/>
    <row r="430" s="3" customFormat="1" ht="12.75" customHeight="1"/>
    <row r="431" s="3" customFormat="1" ht="12.75" customHeight="1"/>
    <row r="432" s="3" customFormat="1" ht="12.75" customHeight="1"/>
    <row r="433" s="3" customFormat="1" ht="12.75" customHeight="1"/>
    <row r="434" s="3" customFormat="1" ht="12.75" customHeight="1"/>
    <row r="435" s="3" customFormat="1" ht="12.75" customHeight="1"/>
    <row r="436" s="3" customFormat="1" ht="12.75" customHeight="1"/>
    <row r="437" s="3" customFormat="1" ht="12.75" customHeight="1"/>
    <row r="438" s="3" customFormat="1" ht="12.75" customHeight="1"/>
    <row r="439" s="3" customFormat="1" ht="12.75" customHeight="1"/>
    <row r="440" s="3" customFormat="1" ht="12.75" customHeight="1"/>
    <row r="441" s="3" customFormat="1" ht="12.75" customHeight="1"/>
    <row r="442" s="3" customFormat="1" ht="12.75" customHeight="1"/>
    <row r="443" s="3" customFormat="1" ht="12.75" customHeight="1"/>
    <row r="444" s="3" customFormat="1" ht="12.75" customHeight="1"/>
    <row r="445" s="3" customFormat="1" ht="12.75" customHeight="1"/>
    <row r="446" s="3" customFormat="1" ht="12.75" customHeight="1"/>
    <row r="447" s="3" customFormat="1" ht="12.75" customHeight="1"/>
    <row r="448" s="3" customFormat="1" ht="12.75" customHeight="1"/>
    <row r="449" s="3" customFormat="1" ht="12.75" customHeight="1"/>
    <row r="450" s="3" customFormat="1" ht="12.75" customHeight="1"/>
    <row r="451" s="3" customFormat="1" ht="12.75" customHeight="1"/>
    <row r="452" s="3" customFormat="1" ht="12.75" customHeight="1"/>
    <row r="453" s="3" customFormat="1" ht="12.75" customHeight="1"/>
    <row r="454" s="3" customFormat="1" ht="12.75" customHeight="1"/>
    <row r="455" s="3" customFormat="1" ht="12.75" customHeight="1"/>
    <row r="456" s="3" customFormat="1" ht="12.75" customHeight="1"/>
    <row r="457" s="3" customFormat="1" ht="12.75" customHeight="1"/>
    <row r="458" s="3" customFormat="1" ht="12.75" customHeight="1"/>
    <row r="459" s="3" customFormat="1" ht="12.75" customHeight="1"/>
    <row r="460" s="3" customFormat="1" ht="12.75" customHeight="1"/>
    <row r="461" s="3" customFormat="1" ht="12.75" customHeight="1"/>
    <row r="462" s="3" customFormat="1" ht="12.75" customHeight="1"/>
  </sheetData>
  <sheetProtection password="E81E" sheet="1" objects="1" scenarios="1" selectLockedCells="1"/>
  <mergeCells count="5">
    <mergeCell ref="B6:N6"/>
    <mergeCell ref="B2:N2"/>
    <mergeCell ref="B24:N24"/>
    <mergeCell ref="B25:N25"/>
    <mergeCell ref="C4:D4"/>
  </mergeCells>
  <phoneticPr fontId="2" type="noConversion"/>
  <pageMargins left="0.78740157499999996" right="0.78740157499999996" top="0.984251969" bottom="0.984251969" header="0.4921259845" footer="0.4921259845"/>
  <pageSetup paperSize="9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ColWidth="11.5" defaultRowHeight="14" x14ac:dyDescent="0"/>
  <cols>
    <col min="1" max="1" width="1.83203125" style="3" customWidth="1"/>
    <col min="2" max="2" width="19.5" style="5" customWidth="1"/>
    <col min="3" max="3" width="40.5" style="5" customWidth="1"/>
    <col min="4" max="11" width="10.5" style="5" customWidth="1"/>
    <col min="12" max="12" width="1.33203125" style="5" customWidth="1"/>
    <col min="13" max="14" width="11.5" style="5"/>
    <col min="15" max="23" width="11.5" style="3"/>
    <col min="24" max="16384" width="11.5" style="5"/>
  </cols>
  <sheetData>
    <row r="1" spans="1:14" s="5" customFormat="1">
      <c r="A1" s="3"/>
    </row>
    <row r="2" spans="1:14" s="5" customFormat="1" ht="38.25" customHeight="1">
      <c r="A2" s="3"/>
      <c r="B2" s="50" t="s">
        <v>46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10" sqref="C10"/>
    </sheetView>
  </sheetViews>
  <sheetFormatPr baseColWidth="10" defaultColWidth="11.5" defaultRowHeight="14" x14ac:dyDescent="0"/>
  <cols>
    <col min="1" max="1" width="1.83203125" style="3" customWidth="1"/>
    <col min="2" max="2" width="19.5" style="5" customWidth="1"/>
    <col min="3" max="3" width="40.5" style="5" customWidth="1"/>
    <col min="4" max="11" width="10.5" style="5" customWidth="1"/>
    <col min="12" max="12" width="1.33203125" style="5" customWidth="1"/>
    <col min="13" max="14" width="11.5" style="5"/>
    <col min="15" max="23" width="11.5" style="3"/>
    <col min="24" max="16384" width="11.5" style="5"/>
  </cols>
  <sheetData>
    <row r="1" spans="1:14" s="5" customFormat="1">
      <c r="A1" s="3"/>
    </row>
    <row r="2" spans="1:14" s="5" customFormat="1" ht="39.75" customHeight="1">
      <c r="A2" s="3"/>
      <c r="B2" s="50" t="s">
        <v>45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J11" sqref="J11"/>
    </sheetView>
  </sheetViews>
  <sheetFormatPr baseColWidth="10" defaultColWidth="11.5" defaultRowHeight="14" x14ac:dyDescent="0"/>
  <cols>
    <col min="1" max="1" width="1.83203125" style="3" customWidth="1"/>
    <col min="2" max="2" width="19.5" style="5" customWidth="1"/>
    <col min="3" max="3" width="40.5" style="5" customWidth="1"/>
    <col min="4" max="11" width="10.5" style="5" customWidth="1"/>
    <col min="12" max="12" width="1.33203125" style="5" customWidth="1"/>
    <col min="13" max="14" width="11.5" style="5"/>
    <col min="15" max="23" width="11.5" style="3"/>
    <col min="24" max="16384" width="11.5" style="5"/>
  </cols>
  <sheetData>
    <row r="1" spans="1:14" s="5" customFormat="1">
      <c r="A1" s="3"/>
    </row>
    <row r="2" spans="1:14" s="5" customFormat="1" ht="39.75" customHeight="1">
      <c r="A2" s="3"/>
      <c r="B2" s="50" t="s">
        <v>53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34</v>
      </c>
      <c r="C4" s="39" t="s">
        <v>54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 t="s">
        <v>55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 t="s">
        <v>56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>
      <c r="A10" s="3"/>
      <c r="B10" s="24" t="s">
        <v>35</v>
      </c>
      <c r="C10" s="1" t="s">
        <v>60</v>
      </c>
      <c r="D10" s="2">
        <v>72868.5</v>
      </c>
      <c r="E10" s="2">
        <v>58294.8</v>
      </c>
      <c r="F10" s="2">
        <v>50822.54</v>
      </c>
      <c r="G10" s="2">
        <v>40658.03</v>
      </c>
      <c r="H10" s="2">
        <v>51841.34</v>
      </c>
      <c r="I10" s="2">
        <v>41473.07</v>
      </c>
      <c r="J10" s="2"/>
      <c r="K10" s="2"/>
      <c r="L10" s="25"/>
      <c r="M10" s="26">
        <f>SUM(D10,F10,H10,J10)</f>
        <v>175532.38</v>
      </c>
      <c r="N10" s="26">
        <f>SUM(E10,G10,I10, K10)</f>
        <v>140425.9</v>
      </c>
    </row>
    <row r="11" spans="1:14" s="5" customFormat="1" ht="16.5" customHeight="1">
      <c r="A11" s="3"/>
      <c r="B11" s="24" t="s">
        <v>10</v>
      </c>
      <c r="C11" s="1"/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 t="s">
        <v>59</v>
      </c>
      <c r="D13" s="2">
        <v>7263</v>
      </c>
      <c r="E13" s="2">
        <v>5810.4</v>
      </c>
      <c r="F13" s="2">
        <v>7263</v>
      </c>
      <c r="G13" s="2">
        <v>5810.4</v>
      </c>
      <c r="H13" s="2">
        <v>5157</v>
      </c>
      <c r="I13" s="2">
        <v>4125.6000000000004</v>
      </c>
      <c r="J13" s="2"/>
      <c r="K13" s="2"/>
      <c r="L13" s="25"/>
      <c r="M13" s="26">
        <f t="shared" si="0"/>
        <v>19683</v>
      </c>
      <c r="N13" s="26">
        <f t="shared" si="1"/>
        <v>15746.4</v>
      </c>
    </row>
    <row r="14" spans="1:14" s="5" customFormat="1" ht="16.5" customHeight="1">
      <c r="A14" s="3"/>
      <c r="B14" s="24" t="s">
        <v>36</v>
      </c>
      <c r="C14" s="1"/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 t="s">
        <v>58</v>
      </c>
      <c r="D15" s="2">
        <v>15081</v>
      </c>
      <c r="E15" s="2">
        <v>12064.8</v>
      </c>
      <c r="F15" s="2">
        <v>3000</v>
      </c>
      <c r="G15" s="2">
        <v>2400</v>
      </c>
      <c r="H15" s="2">
        <v>5025</v>
      </c>
      <c r="I15" s="2">
        <v>4020</v>
      </c>
      <c r="J15" s="2"/>
      <c r="K15" s="2"/>
      <c r="L15" s="25"/>
      <c r="M15" s="26">
        <f t="shared" si="0"/>
        <v>23106</v>
      </c>
      <c r="N15" s="26">
        <f t="shared" si="1"/>
        <v>18484.8</v>
      </c>
    </row>
    <row r="16" spans="1:14" s="5" customFormat="1" ht="16.5" customHeight="1">
      <c r="A16" s="3"/>
      <c r="B16" s="24" t="s">
        <v>14</v>
      </c>
      <c r="C16" s="1" t="s">
        <v>57</v>
      </c>
      <c r="D16" s="2">
        <v>68546.789999999994</v>
      </c>
      <c r="E16" s="2">
        <v>54837.43</v>
      </c>
      <c r="F16" s="2">
        <v>44065.55</v>
      </c>
      <c r="G16" s="2">
        <v>35252.44</v>
      </c>
      <c r="H16" s="2">
        <v>44065.55</v>
      </c>
      <c r="I16" s="2">
        <v>35252.44</v>
      </c>
      <c r="J16" s="2"/>
      <c r="K16" s="2"/>
      <c r="L16" s="25"/>
      <c r="M16" s="26">
        <f t="shared" si="0"/>
        <v>156677.89000000001</v>
      </c>
      <c r="N16" s="26">
        <f t="shared" si="1"/>
        <v>125342.31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163759.28999999998</v>
      </c>
      <c r="E18" s="26">
        <f t="shared" ref="E18:N18" si="2">SUM(E10:E16)</f>
        <v>131007.43</v>
      </c>
      <c r="F18" s="26">
        <f t="shared" si="2"/>
        <v>105151.09</v>
      </c>
      <c r="G18" s="26">
        <f t="shared" si="2"/>
        <v>84120.87</v>
      </c>
      <c r="H18" s="26">
        <f t="shared" si="2"/>
        <v>106088.89</v>
      </c>
      <c r="I18" s="26">
        <f t="shared" si="2"/>
        <v>84871.11</v>
      </c>
      <c r="J18" s="26">
        <f t="shared" si="2"/>
        <v>0</v>
      </c>
      <c r="K18" s="26">
        <f t="shared" si="2"/>
        <v>0</v>
      </c>
      <c r="L18" s="32"/>
      <c r="M18" s="26">
        <f t="shared" si="2"/>
        <v>374999.27</v>
      </c>
      <c r="N18" s="33">
        <f t="shared" si="2"/>
        <v>299999.40999999997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2:N2"/>
    <mergeCell ref="B22:N22"/>
    <mergeCell ref="B21:N21"/>
    <mergeCell ref="B20:N20"/>
    <mergeCell ref="J8:K8"/>
    <mergeCell ref="B18:C18"/>
    <mergeCell ref="C8:C9"/>
    <mergeCell ref="B8:B9"/>
    <mergeCell ref="M8:N8"/>
    <mergeCell ref="D8:E8"/>
    <mergeCell ref="F8:G8"/>
    <mergeCell ref="H8:I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pageSetup paperSize="9" orientation="portrait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ColWidth="11.5" defaultRowHeight="14" x14ac:dyDescent="0"/>
  <cols>
    <col min="1" max="1" width="1.83203125" style="3" customWidth="1"/>
    <col min="2" max="2" width="19.5" style="5" customWidth="1"/>
    <col min="3" max="3" width="40.5" style="5" customWidth="1"/>
    <col min="4" max="11" width="10.5" style="5" customWidth="1"/>
    <col min="12" max="12" width="1.33203125" style="5" customWidth="1"/>
    <col min="13" max="14" width="11.5" style="5"/>
    <col min="15" max="23" width="11.5" style="3"/>
    <col min="24" max="16384" width="11.5" style="5"/>
  </cols>
  <sheetData>
    <row r="1" spans="1:14" s="5" customFormat="1">
      <c r="A1" s="3"/>
    </row>
    <row r="2" spans="1:14" s="5" customFormat="1" ht="39.75" customHeight="1">
      <c r="A2" s="3"/>
      <c r="B2" s="50" t="s">
        <v>52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ColWidth="11.5" defaultRowHeight="14" x14ac:dyDescent="0"/>
  <cols>
    <col min="1" max="1" width="1.83203125" style="3" customWidth="1"/>
    <col min="2" max="2" width="19.5" style="5" customWidth="1"/>
    <col min="3" max="3" width="40.5" style="5" customWidth="1"/>
    <col min="4" max="11" width="10.5" style="5" customWidth="1"/>
    <col min="12" max="12" width="1.33203125" style="5" customWidth="1"/>
    <col min="13" max="14" width="11.5" style="5"/>
    <col min="15" max="23" width="11.5" style="3"/>
    <col min="24" max="16384" width="11.5" style="5"/>
  </cols>
  <sheetData>
    <row r="1" spans="1:14" s="5" customFormat="1">
      <c r="A1" s="3"/>
    </row>
    <row r="2" spans="1:14" s="5" customFormat="1" ht="39" customHeight="1">
      <c r="A2" s="3"/>
      <c r="B2" s="50" t="s">
        <v>44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tabSelected="1" workbookViewId="0">
      <selection activeCell="I16" sqref="I16"/>
    </sheetView>
  </sheetViews>
  <sheetFormatPr baseColWidth="10" defaultColWidth="11.5" defaultRowHeight="14" x14ac:dyDescent="0"/>
  <cols>
    <col min="1" max="1" width="1.83203125" style="3" customWidth="1"/>
    <col min="2" max="2" width="19.5" style="5" customWidth="1"/>
    <col min="3" max="3" width="40.5" style="5" customWidth="1"/>
    <col min="4" max="11" width="10.5" style="5" customWidth="1"/>
    <col min="12" max="12" width="1.33203125" style="5" customWidth="1"/>
    <col min="13" max="14" width="11.5" style="5"/>
    <col min="15" max="23" width="11.5" style="3"/>
    <col min="24" max="16384" width="11.5" style="5"/>
  </cols>
  <sheetData>
    <row r="1" spans="1:14" s="5" customFormat="1">
      <c r="A1" s="3"/>
    </row>
    <row r="2" spans="1:14" s="5" customFormat="1" ht="38.25" customHeight="1">
      <c r="A2" s="3"/>
      <c r="B2" s="50" t="s">
        <v>51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34</v>
      </c>
      <c r="C4" s="39" t="s">
        <v>61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 t="s">
        <v>62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 t="s">
        <v>63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>
      <c r="A10" s="3"/>
      <c r="B10" s="24" t="s">
        <v>35</v>
      </c>
      <c r="C10" s="1" t="s">
        <v>64</v>
      </c>
      <c r="D10" s="2">
        <f>179614/3</f>
        <v>59871.333333333336</v>
      </c>
      <c r="E10" s="2">
        <f>0.8*D10</f>
        <v>47897.066666666673</v>
      </c>
      <c r="F10" s="2">
        <f>179614/3</f>
        <v>59871.333333333336</v>
      </c>
      <c r="G10" s="2">
        <f>0.8*F10</f>
        <v>47897.066666666673</v>
      </c>
      <c r="H10" s="2">
        <f>179614/3</f>
        <v>59871.333333333336</v>
      </c>
      <c r="I10" s="2">
        <f>0.8*H10</f>
        <v>47897.066666666673</v>
      </c>
      <c r="J10" s="2"/>
      <c r="K10" s="2"/>
      <c r="L10" s="25"/>
      <c r="M10" s="26">
        <f>SUM(D10,F10,H10,J10)</f>
        <v>179614</v>
      </c>
      <c r="N10" s="26">
        <f>SUM(E10,G10,I10, K10)</f>
        <v>143691.20000000001</v>
      </c>
    </row>
    <row r="11" spans="1:14" s="5" customFormat="1" ht="16.5" customHeight="1">
      <c r="A11" s="3"/>
      <c r="B11" s="24" t="s">
        <v>10</v>
      </c>
      <c r="C11" s="1"/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 t="s">
        <v>65</v>
      </c>
      <c r="D12" s="2">
        <v>2500</v>
      </c>
      <c r="E12" s="2">
        <f t="shared" ref="E12:E13" si="2">0.8*D12</f>
        <v>2000</v>
      </c>
      <c r="F12" s="2">
        <v>0</v>
      </c>
      <c r="G12" s="2">
        <v>0</v>
      </c>
      <c r="H12" s="2">
        <v>0</v>
      </c>
      <c r="I12" s="2">
        <v>0</v>
      </c>
      <c r="J12" s="2"/>
      <c r="K12" s="2"/>
      <c r="L12" s="25"/>
      <c r="M12" s="26">
        <f t="shared" si="0"/>
        <v>2500</v>
      </c>
      <c r="N12" s="26">
        <f t="shared" si="1"/>
        <v>2000</v>
      </c>
    </row>
    <row r="13" spans="1:14" s="5" customFormat="1" ht="16.5" customHeight="1">
      <c r="A13" s="3"/>
      <c r="B13" s="24" t="s">
        <v>12</v>
      </c>
      <c r="C13" s="1" t="s">
        <v>59</v>
      </c>
      <c r="D13" s="2">
        <v>1500</v>
      </c>
      <c r="E13" s="2">
        <f t="shared" si="2"/>
        <v>1200</v>
      </c>
      <c r="F13" s="2">
        <v>3000</v>
      </c>
      <c r="G13" s="2">
        <f t="shared" ref="G13" si="3">0.8*F13</f>
        <v>2400</v>
      </c>
      <c r="H13" s="2">
        <v>3000</v>
      </c>
      <c r="I13" s="2">
        <f t="shared" ref="I13" si="4">0.8*H13</f>
        <v>2400</v>
      </c>
      <c r="J13" s="2"/>
      <c r="K13" s="2"/>
      <c r="L13" s="25"/>
      <c r="M13" s="26">
        <f t="shared" si="0"/>
        <v>7500</v>
      </c>
      <c r="N13" s="26">
        <f t="shared" si="1"/>
        <v>6000</v>
      </c>
    </row>
    <row r="14" spans="1:14" s="5" customFormat="1" ht="16.5" customHeight="1">
      <c r="A14" s="3"/>
      <c r="B14" s="24" t="s">
        <v>36</v>
      </c>
      <c r="C14" s="1"/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 t="s">
        <v>66</v>
      </c>
      <c r="D15" s="2">
        <v>0</v>
      </c>
      <c r="E15" s="2">
        <v>0</v>
      </c>
      <c r="F15" s="2">
        <f>3269/2</f>
        <v>1634.5</v>
      </c>
      <c r="G15" s="2">
        <f t="shared" ref="G15:G16" si="5">0.8*F15</f>
        <v>1307.6000000000001</v>
      </c>
      <c r="H15" s="2">
        <f>3269/2</f>
        <v>1634.5</v>
      </c>
      <c r="I15" s="2">
        <f t="shared" ref="I15:I16" si="6">0.8*H15</f>
        <v>1307.6000000000001</v>
      </c>
      <c r="J15" s="2"/>
      <c r="K15" s="2"/>
      <c r="L15" s="25"/>
      <c r="M15" s="26">
        <f t="shared" si="0"/>
        <v>3269</v>
      </c>
      <c r="N15" s="26">
        <f t="shared" si="1"/>
        <v>2615.2000000000003</v>
      </c>
    </row>
    <row r="16" spans="1:14" s="5" customFormat="1" ht="16.5" customHeight="1">
      <c r="A16" s="3"/>
      <c r="B16" s="24" t="s">
        <v>14</v>
      </c>
      <c r="C16" s="1" t="s">
        <v>57</v>
      </c>
      <c r="D16" s="2">
        <f>0.3*(D10+D13+D15)</f>
        <v>18411.400000000001</v>
      </c>
      <c r="E16" s="2">
        <f t="shared" ref="E16" si="7">0.8*D16</f>
        <v>14729.120000000003</v>
      </c>
      <c r="F16" s="2">
        <f>0.3*(F10+F13+F15)</f>
        <v>19351.75</v>
      </c>
      <c r="G16" s="2">
        <f t="shared" si="5"/>
        <v>15481.400000000001</v>
      </c>
      <c r="H16" s="2">
        <f>0.3*(H10+H13+H15)</f>
        <v>19351.75</v>
      </c>
      <c r="I16" s="2">
        <f t="shared" si="6"/>
        <v>15481.400000000001</v>
      </c>
      <c r="J16" s="2"/>
      <c r="K16" s="2"/>
      <c r="L16" s="25"/>
      <c r="M16" s="26">
        <f t="shared" si="0"/>
        <v>57114.9</v>
      </c>
      <c r="N16" s="26">
        <f t="shared" si="1"/>
        <v>45691.920000000006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82282.733333333337</v>
      </c>
      <c r="E18" s="26">
        <f t="shared" ref="E18:N18" si="8">SUM(E10:E16)</f>
        <v>65826.186666666676</v>
      </c>
      <c r="F18" s="26">
        <f t="shared" si="8"/>
        <v>83857.583333333343</v>
      </c>
      <c r="G18" s="26">
        <f t="shared" si="8"/>
        <v>67086.06666666668</v>
      </c>
      <c r="H18" s="26">
        <f t="shared" si="8"/>
        <v>83857.583333333343</v>
      </c>
      <c r="I18" s="26">
        <f t="shared" si="8"/>
        <v>67086.06666666668</v>
      </c>
      <c r="J18" s="26">
        <f t="shared" si="8"/>
        <v>0</v>
      </c>
      <c r="K18" s="26">
        <f t="shared" si="8"/>
        <v>0</v>
      </c>
      <c r="L18" s="32"/>
      <c r="M18" s="26">
        <f t="shared" si="8"/>
        <v>249997.9</v>
      </c>
      <c r="N18" s="33">
        <f t="shared" si="8"/>
        <v>199998.32000000004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ColWidth="11.5" defaultRowHeight="14" x14ac:dyDescent="0"/>
  <cols>
    <col min="1" max="1" width="1.83203125" style="3" customWidth="1"/>
    <col min="2" max="2" width="19.5" style="5" customWidth="1"/>
    <col min="3" max="3" width="40.5" style="5" customWidth="1"/>
    <col min="4" max="11" width="10.5" style="5" customWidth="1"/>
    <col min="12" max="12" width="1.33203125" style="5" customWidth="1"/>
    <col min="13" max="14" width="11.5" style="5"/>
    <col min="15" max="23" width="11.5" style="3"/>
    <col min="24" max="16384" width="11.5" style="5"/>
  </cols>
  <sheetData>
    <row r="1" spans="1:14" s="5" customFormat="1">
      <c r="A1" s="3"/>
    </row>
    <row r="2" spans="1:14" s="5" customFormat="1" ht="41.25" customHeight="1">
      <c r="A2" s="3"/>
      <c r="B2" s="50" t="s">
        <v>50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ColWidth="11.5" defaultRowHeight="14" x14ac:dyDescent="0"/>
  <cols>
    <col min="1" max="1" width="1.83203125" style="3" customWidth="1"/>
    <col min="2" max="2" width="19.5" style="5" customWidth="1"/>
    <col min="3" max="3" width="40.5" style="5" customWidth="1"/>
    <col min="4" max="11" width="10.5" style="5" customWidth="1"/>
    <col min="12" max="12" width="1.33203125" style="5" customWidth="1"/>
    <col min="13" max="14" width="11.5" style="5"/>
    <col min="15" max="23" width="11.5" style="3"/>
    <col min="24" max="16384" width="11.5" style="5"/>
  </cols>
  <sheetData>
    <row r="1" spans="1:14" s="5" customFormat="1">
      <c r="A1" s="3"/>
    </row>
    <row r="2" spans="1:14" s="5" customFormat="1" ht="39" customHeight="1">
      <c r="A2" s="3"/>
      <c r="B2" s="50" t="s">
        <v>49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5" sqref="C5"/>
    </sheetView>
  </sheetViews>
  <sheetFormatPr baseColWidth="10" defaultColWidth="11.5" defaultRowHeight="14" x14ac:dyDescent="0"/>
  <cols>
    <col min="1" max="1" width="1.83203125" style="3" customWidth="1"/>
    <col min="2" max="2" width="19.5" style="5" customWidth="1"/>
    <col min="3" max="3" width="40.5" style="5" customWidth="1"/>
    <col min="4" max="11" width="10.5" style="5" customWidth="1"/>
    <col min="12" max="12" width="1.33203125" style="5" customWidth="1"/>
    <col min="13" max="14" width="11.5" style="5"/>
    <col min="15" max="23" width="11.5" style="3"/>
    <col min="24" max="16384" width="11.5" style="5"/>
  </cols>
  <sheetData>
    <row r="1" spans="1:14" s="5" customFormat="1">
      <c r="A1" s="3"/>
    </row>
    <row r="2" spans="1:14" s="5" customFormat="1" ht="43.5" customHeight="1">
      <c r="A2" s="3"/>
      <c r="B2" s="50" t="s">
        <v>48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5.75" customHeight="1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5.7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5.7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5.75" customHeight="1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5.75" customHeight="1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5.75" customHeight="1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5.7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5.7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5.7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5.75" customHeight="1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5.7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5.7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5.7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5.7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5.7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5.75" customHeight="1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5.75" customHeight="1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5.75" customHeight="1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ColWidth="11.5" defaultRowHeight="14" x14ac:dyDescent="0"/>
  <cols>
    <col min="1" max="1" width="1.83203125" style="3" customWidth="1"/>
    <col min="2" max="2" width="19.5" style="5" customWidth="1"/>
    <col min="3" max="3" width="40.5" style="5" customWidth="1"/>
    <col min="4" max="11" width="10.5" style="5" customWidth="1"/>
    <col min="12" max="12" width="1.33203125" style="5" customWidth="1"/>
    <col min="13" max="14" width="11.5" style="5"/>
    <col min="15" max="23" width="11.5" style="3"/>
    <col min="24" max="16384" width="11.5" style="5"/>
  </cols>
  <sheetData>
    <row r="1" spans="1:14" s="5" customFormat="1">
      <c r="A1" s="3"/>
    </row>
    <row r="2" spans="1:14" s="5" customFormat="1" ht="37.5" customHeight="1">
      <c r="A2" s="3"/>
      <c r="B2" s="50" t="s">
        <v>47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Overview</vt:lpstr>
      <vt:lpstr>Partner 1 - Coordinator</vt:lpstr>
      <vt:lpstr>Partner 2</vt:lpstr>
      <vt:lpstr>Partner 3</vt:lpstr>
      <vt:lpstr>Partner 4</vt:lpstr>
      <vt:lpstr>Partner 5</vt:lpstr>
      <vt:lpstr>Partner 6</vt:lpstr>
      <vt:lpstr>Partner 7</vt:lpstr>
      <vt:lpstr>Partner 8</vt:lpstr>
      <vt:lpstr>Partner 9</vt:lpstr>
      <vt:lpstr>Partner 10</vt:lpstr>
    </vt:vector>
  </TitlesOfParts>
  <Company>PT-DLR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reick.sebastian</dc:creator>
  <cp:lastModifiedBy>Florian Kammueller</cp:lastModifiedBy>
  <cp:lastPrinted>2010-06-22T12:14:12Z</cp:lastPrinted>
  <dcterms:created xsi:type="dcterms:W3CDTF">2010-06-18T08:15:33Z</dcterms:created>
  <dcterms:modified xsi:type="dcterms:W3CDTF">2015-12-16T17:13:03Z</dcterms:modified>
</cp:coreProperties>
</file>