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1095c698e7c20dc9/Desktop/All Data/"/>
    </mc:Choice>
  </mc:AlternateContent>
  <xr:revisionPtr revIDLastSave="0" documentId="8_{F782FF23-5C4B-4823-BE3A-4E8EBEC8ADBD}" xr6:coauthVersionLast="47" xr6:coauthVersionMax="47" xr10:uidLastSave="{00000000-0000-0000-0000-000000000000}"/>
  <bookViews>
    <workbookView xWindow="-108" yWindow="-108" windowWidth="23256" windowHeight="12456" activeTab="2" xr2:uid="{57A8FF7C-B4FA-40E3-A8EB-F6D06E06A5DD}"/>
  </bookViews>
  <sheets>
    <sheet name="Pivot table" sheetId="3" r:id="rId1"/>
    <sheet name="supply_chain_data" sheetId="2" r:id="rId2"/>
    <sheet name="Dashboard" sheetId="1" r:id="rId3"/>
  </sheets>
  <definedNames>
    <definedName name="ExternalData_1" localSheetId="1" hidden="1">supply_chain_data!$A$1:$X$101</definedName>
    <definedName name="Slicer_Product_type">#N/A</definedName>
    <definedName name="Slicer_Transportation_modes">#N/A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0" i="3" l="1"/>
  <c r="E71" i="3"/>
  <c r="E75" i="3"/>
  <c r="B7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B47CD9-3683-401E-A92C-E796E563D2D7}" keepAlive="1" name="Query - supply_chain_data" description="Connection to the 'supply_chain_data' query in the workbook." type="5" refreshedVersion="8" background="1" saveData="1">
    <dbPr connection="Provider=Microsoft.Mashup.OleDb.1;Data Source=$Workbook$;Location=supply_chain_data;Extended Properties=&quot;&quot;" command="SELECT * FROM [supply_chain_data]"/>
  </connection>
</connections>
</file>

<file path=xl/sharedStrings.xml><?xml version="1.0" encoding="utf-8"?>
<sst xmlns="http://schemas.openxmlformats.org/spreadsheetml/2006/main" count="975" uniqueCount="168">
  <si>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</si>
  <si>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</si>
  <si>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</si>
  <si>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</si>
  <si>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</si>
  <si>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</si>
  <si>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</si>
  <si>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</si>
  <si>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</si>
  <si>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</si>
  <si>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</si>
  <si>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</si>
  <si>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</si>
  <si>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</si>
  <si>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</si>
  <si>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</si>
  <si>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</si>
  <si>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</si>
  <si>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</si>
  <si>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</si>
  <si>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</si>
  <si>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</si>
  <si>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</si>
  <si>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</si>
  <si>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</si>
  <si>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</si>
  <si>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</si>
  <si>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</si>
  <si>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</si>
  <si>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</si>
  <si>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</si>
  <si>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</si>
  <si>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</si>
  <si>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</si>
  <si>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</si>
  <si>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</si>
  <si>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</si>
  <si>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</si>
  <si>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</si>
  <si>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</si>
  <si>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</si>
  <si>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</si>
  <si>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</si>
  <si>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</si>
  <si>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</si>
  <si>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</si>
  <si>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</si>
  <si>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</si>
  <si>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</si>
  <si>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</si>
  <si>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</si>
  <si>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</si>
  <si>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</si>
  <si>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</si>
  <si>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</si>
  <si>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</si>
  <si>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</si>
  <si>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</si>
  <si>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</si>
  <si>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</si>
  <si>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</si>
  <si>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</si>
  <si>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</si>
  <si>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</si>
  <si>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</si>
  <si>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</si>
  <si>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</si>
  <si>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</si>
  <si>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</si>
  <si>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</si>
  <si>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</si>
  <si>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</si>
  <si>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</si>
  <si>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</si>
  <si>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</si>
  <si>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</si>
  <si>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</si>
  <si>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</si>
  <si>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</si>
  <si>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</si>
  <si>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</si>
  <si>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</si>
  <si>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</si>
  <si>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</si>
  <si>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</si>
  <si>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</si>
  <si>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</si>
  <si>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</si>
  <si>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</si>
  <si>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</si>
  <si>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</si>
  <si>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</si>
  <si>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</si>
  <si>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</si>
  <si>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</si>
  <si>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</si>
  <si>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</si>
  <si>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</si>
  <si>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</si>
  <si>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</si>
  <si>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</si>
  <si>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</si>
  <si>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</si>
  <si>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</si>
  <si>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</si>
  <si>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</si>
  <si>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</si>
  <si>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</si>
  <si>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</si>
  <si>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</si>
  <si>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</si>
  <si>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</si>
  <si>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</si>
  <si>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</si>
  <si>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</si>
  <si>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</si>
  <si>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</si>
  <si>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</si>
  <si>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</si>
  <si>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</si>
  <si>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</si>
  <si>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</si>
  <si>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</si>
  <si>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</si>
  <si>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</si>
  <si>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</si>
  <si>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</si>
  <si>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</si>
  <si>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</si>
  <si>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</si>
  <si>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</si>
  <si>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</si>
  <si>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</si>
  <si>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</si>
  <si>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</si>
  <si>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</si>
  <si>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</si>
  <si>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</si>
  <si>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</si>
  <si>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</si>
  <si>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</si>
  <si>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</si>
  <si>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</si>
  <si>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</si>
  <si>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</si>
  <si>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</si>
  <si>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</si>
  <si>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</si>
  <si>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</si>
  <si>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</si>
  <si>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</si>
  <si>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</si>
  <si>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</si>
  <si>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</si>
  <si>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</si>
  <si>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Grand Total</t>
  </si>
  <si>
    <t>Sum of Revenue generated</t>
  </si>
  <si>
    <t>Sum of Manufacturing costs</t>
  </si>
  <si>
    <t>Sum of Number of products sold</t>
  </si>
  <si>
    <t>Column Labels</t>
  </si>
  <si>
    <t>Sum of Lead time</t>
  </si>
  <si>
    <t>total revenue</t>
  </si>
  <si>
    <t>Average of Defect rates</t>
  </si>
  <si>
    <t>average defect rates</t>
  </si>
  <si>
    <t>Average of Manufacturing costs</t>
  </si>
  <si>
    <t>Sum of Order quantities</t>
  </si>
  <si>
    <t>total order quantities</t>
  </si>
  <si>
    <t>average manutfacturing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</si>
</sst>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 fontId="1" fillId="0" borderId="0" xfId="0" applyNumberFormat="1" applyFont="1"/>
    <xf numFmtId="1" fontId="1" fillId="3" borderId="0" xfId="0" applyNumberFormat="1" applyFont="1" applyFill="1"/>
    <xf numFmtId="0" fontId="1" fillId="0" borderId="0" xfId="0" applyFont="1"/>
  </cellXfs>
  <cellStyles count="1">
    <cellStyle name="Normal" xfId="0" builtinId="0"/>
  </cellStyles>
  <dxfs count="14">
    <dxf>
      <numFmt numFmtId="164" formatCode="&quot;₹&quot;\ #,##0"/>
    </dxf>
    <dxf>
      <numFmt numFmtId="0" formatCode="General"/>
    </dxf>
    <dxf>
      <numFmt numFmtId="0" formatCode="General"/>
    </dxf>
    <dxf>
      <numFmt numFmtId="1" formatCode="0"/>
    </dxf>
    <dxf>
      <numFmt numFmtId="0" formatCode="General"/>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s>
  <tableStyles count="1" defaultTableStyle="TableStyleMedium2" defaultPivotStyle="PivotStyleLight16">
    <tableStyle name="Invisible" pivot="0" table="0" count="0" xr9:uid="{59833609-9F24-43EF-9314-B8FD9C23BC0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3"/>
                <c:pt idx="0">
                  <c:v>Chennai</c:v>
                </c:pt>
                <c:pt idx="1">
                  <c:v>Kolkata</c:v>
                </c:pt>
                <c:pt idx="2">
                  <c:v>Mumbai</c:v>
                </c:pt>
              </c:strCache>
            </c:strRef>
          </c:cat>
          <c:val>
            <c:numRef>
              <c:f>'Pivot table'!$B$4:$B$6</c:f>
              <c:numCache>
                <c:formatCode>0</c:formatCode>
                <c:ptCount val="3"/>
                <c:pt idx="0">
                  <c:v>9716.4491312026985</c:v>
                </c:pt>
                <c:pt idx="1">
                  <c:v>1061.618523013288</c:v>
                </c:pt>
                <c:pt idx="2">
                  <c:v>15809.642655302425</c:v>
                </c:pt>
              </c:numCache>
            </c:numRef>
          </c:val>
          <c:extLst>
            <c:ext xmlns:c16="http://schemas.microsoft.com/office/drawing/2014/chart" uri="{C3380CC4-5D6E-409C-BE32-E72D297353CC}">
              <c16:uniqueId val="{00000000-3B3B-41A1-93FF-886C9A8FD2DC}"/>
            </c:ext>
          </c:extLst>
        </c:ser>
        <c:dLbls>
          <c:dLblPos val="outEnd"/>
          <c:showLegendKey val="0"/>
          <c:showVal val="1"/>
          <c:showCatName val="0"/>
          <c:showSerName val="0"/>
          <c:showPercent val="0"/>
          <c:showBubbleSize val="0"/>
        </c:dLbls>
        <c:gapWidth val="219"/>
        <c:overlap val="-27"/>
        <c:axId val="1372665103"/>
        <c:axId val="1372665583"/>
      </c:barChart>
      <c:catAx>
        <c:axId val="137266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72665583"/>
        <c:crosses val="autoZero"/>
        <c:auto val="1"/>
        <c:lblAlgn val="ctr"/>
        <c:lblOffset val="100"/>
        <c:noMultiLvlLbl val="0"/>
      </c:catAx>
      <c:valAx>
        <c:axId val="1372665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7266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15507436570428"/>
          <c:y val="0.28267237580703874"/>
          <c:w val="0.63998467390157787"/>
          <c:h val="0.58967182021955289"/>
        </c:manualLayout>
      </c:layout>
      <c:barChart>
        <c:barDir val="col"/>
        <c:grouping val="clustered"/>
        <c:varyColors val="0"/>
        <c:ser>
          <c:idx val="0"/>
          <c:order val="0"/>
          <c:tx>
            <c:strRef>
              <c:f>'Pivot table'!$B$11:$B$12</c:f>
              <c:strCache>
                <c:ptCount val="1"/>
                <c:pt idx="0">
                  <c:v>Female</c:v>
                </c:pt>
              </c:strCache>
            </c:strRef>
          </c:tx>
          <c:spPr>
            <a:solidFill>
              <a:schemeClr val="accent1"/>
            </a:solidFill>
            <a:ln>
              <a:noFill/>
            </a:ln>
            <a:effectLst/>
          </c:spPr>
          <c:invertIfNegative val="0"/>
          <c:cat>
            <c:strRef>
              <c:f>'Pivot table'!$A$13</c:f>
              <c:strCache>
                <c:ptCount val="1"/>
                <c:pt idx="0">
                  <c:v>cosmetics</c:v>
                </c:pt>
              </c:strCache>
            </c:strRef>
          </c:cat>
          <c:val>
            <c:numRef>
              <c:f>'Pivot table'!$B$13</c:f>
              <c:numCache>
                <c:formatCode>General</c:formatCode>
                <c:ptCount val="1"/>
                <c:pt idx="0">
                  <c:v>520</c:v>
                </c:pt>
              </c:numCache>
            </c:numRef>
          </c:val>
          <c:extLst>
            <c:ext xmlns:c16="http://schemas.microsoft.com/office/drawing/2014/chart" uri="{C3380CC4-5D6E-409C-BE32-E72D297353CC}">
              <c16:uniqueId val="{00000000-5DB3-4470-877F-FAC381D18BC7}"/>
            </c:ext>
          </c:extLst>
        </c:ser>
        <c:ser>
          <c:idx val="1"/>
          <c:order val="1"/>
          <c:tx>
            <c:strRef>
              <c:f>'Pivot table'!$C$11:$C$12</c:f>
              <c:strCache>
                <c:ptCount val="1"/>
                <c:pt idx="0">
                  <c:v>Non-binary</c:v>
                </c:pt>
              </c:strCache>
            </c:strRef>
          </c:tx>
          <c:spPr>
            <a:solidFill>
              <a:schemeClr val="accent2"/>
            </a:solidFill>
            <a:ln>
              <a:noFill/>
            </a:ln>
            <a:effectLst/>
          </c:spPr>
          <c:invertIfNegative val="0"/>
          <c:cat>
            <c:strRef>
              <c:f>'Pivot table'!$A$13</c:f>
              <c:strCache>
                <c:ptCount val="1"/>
                <c:pt idx="0">
                  <c:v>cosmetics</c:v>
                </c:pt>
              </c:strCache>
            </c:strRef>
          </c:cat>
          <c:val>
            <c:numRef>
              <c:f>'Pivot table'!$C$13</c:f>
              <c:numCache>
                <c:formatCode>General</c:formatCode>
                <c:ptCount val="1"/>
                <c:pt idx="0">
                  <c:v>1189</c:v>
                </c:pt>
              </c:numCache>
            </c:numRef>
          </c:val>
          <c:extLst>
            <c:ext xmlns:c16="http://schemas.microsoft.com/office/drawing/2014/chart" uri="{C3380CC4-5D6E-409C-BE32-E72D297353CC}">
              <c16:uniqueId val="{00000001-5DB3-4470-877F-FAC381D18BC7}"/>
            </c:ext>
          </c:extLst>
        </c:ser>
        <c:ser>
          <c:idx val="2"/>
          <c:order val="2"/>
          <c:tx>
            <c:strRef>
              <c:f>'Pivot table'!$D$11:$D$12</c:f>
              <c:strCache>
                <c:ptCount val="1"/>
                <c:pt idx="0">
                  <c:v>Unknown</c:v>
                </c:pt>
              </c:strCache>
            </c:strRef>
          </c:tx>
          <c:spPr>
            <a:solidFill>
              <a:schemeClr val="accent3"/>
            </a:solidFill>
            <a:ln>
              <a:noFill/>
            </a:ln>
            <a:effectLst/>
          </c:spPr>
          <c:invertIfNegative val="0"/>
          <c:cat>
            <c:strRef>
              <c:f>'Pivot table'!$A$13</c:f>
              <c:strCache>
                <c:ptCount val="1"/>
                <c:pt idx="0">
                  <c:v>cosmetics</c:v>
                </c:pt>
              </c:strCache>
            </c:strRef>
          </c:cat>
          <c:val>
            <c:numRef>
              <c:f>'Pivot table'!$D$13</c:f>
              <c:numCache>
                <c:formatCode>General</c:formatCode>
                <c:ptCount val="1"/>
                <c:pt idx="0">
                  <c:v>601</c:v>
                </c:pt>
              </c:numCache>
            </c:numRef>
          </c:val>
          <c:extLst>
            <c:ext xmlns:c16="http://schemas.microsoft.com/office/drawing/2014/chart" uri="{C3380CC4-5D6E-409C-BE32-E72D297353CC}">
              <c16:uniqueId val="{0000000D-5DB3-4470-877F-FAC381D18BC7}"/>
            </c:ext>
          </c:extLst>
        </c:ser>
        <c:dLbls>
          <c:showLegendKey val="0"/>
          <c:showVal val="0"/>
          <c:showCatName val="0"/>
          <c:showSerName val="0"/>
          <c:showPercent val="0"/>
          <c:showBubbleSize val="0"/>
        </c:dLbls>
        <c:gapWidth val="219"/>
        <c:overlap val="-27"/>
        <c:axId val="8941071"/>
        <c:axId val="8949711"/>
      </c:barChart>
      <c:catAx>
        <c:axId val="894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8949711"/>
        <c:crosses val="autoZero"/>
        <c:auto val="1"/>
        <c:lblAlgn val="ctr"/>
        <c:lblOffset val="100"/>
        <c:noMultiLvlLbl val="0"/>
      </c:catAx>
      <c:valAx>
        <c:axId val="894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8941071"/>
        <c:crosses val="autoZero"/>
        <c:crossBetween val="between"/>
      </c:valAx>
      <c:spPr>
        <a:noFill/>
        <a:ln>
          <a:noFill/>
        </a:ln>
        <a:effectLst/>
      </c:spPr>
    </c:plotArea>
    <c:legend>
      <c:legendPos val="r"/>
      <c:layout>
        <c:manualLayout>
          <c:xMode val="edge"/>
          <c:yMode val="edge"/>
          <c:x val="0.75728920409771472"/>
          <c:y val="0.22884217483763439"/>
          <c:w val="0.23877068557919617"/>
          <c:h val="0.29565361621463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7.240569331575352E-17"/>
              <c:y val="3.614209592283004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4.2301184433162576E-3"/>
              <c:y val="5.059893429196211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31729219126797"/>
          <c:y val="0.18512209198419538"/>
          <c:w val="0.83730997775024318"/>
          <c:h val="0.51507609191817205"/>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1A15-4829-A220-4352C84171C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ECCC-4398-94C9-D391358F576A}"/>
              </c:ext>
            </c:extLst>
          </c:dPt>
          <c:dLbls>
            <c:dLbl>
              <c:idx val="0"/>
              <c:layout>
                <c:manualLayout>
                  <c:x val="-7.240569331575352E-17"/>
                  <c:y val="3.61420959228300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15-4829-A220-4352C84171C7}"/>
                </c:ext>
              </c:extLst>
            </c:dLbl>
            <c:dLbl>
              <c:idx val="1"/>
              <c:layout>
                <c:manualLayout>
                  <c:x val="4.2301184433162576E-3"/>
                  <c:y val="5.05989342919621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CC-4398-94C9-D391358F576A}"/>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3"/>
                <c:pt idx="0">
                  <c:v>Chennai</c:v>
                </c:pt>
                <c:pt idx="1">
                  <c:v>Kolkata</c:v>
                </c:pt>
                <c:pt idx="2">
                  <c:v>Mumbai</c:v>
                </c:pt>
              </c:strCache>
            </c:strRef>
          </c:cat>
          <c:val>
            <c:numRef>
              <c:f>'Pivot table'!$B$4:$B$6</c:f>
              <c:numCache>
                <c:formatCode>0</c:formatCode>
                <c:ptCount val="3"/>
                <c:pt idx="0">
                  <c:v>9716.4491312026985</c:v>
                </c:pt>
                <c:pt idx="1">
                  <c:v>1061.618523013288</c:v>
                </c:pt>
                <c:pt idx="2">
                  <c:v>15809.642655302425</c:v>
                </c:pt>
              </c:numCache>
            </c:numRef>
          </c:val>
          <c:extLst>
            <c:ext xmlns:c16="http://schemas.microsoft.com/office/drawing/2014/chart" uri="{C3380CC4-5D6E-409C-BE32-E72D297353CC}">
              <c16:uniqueId val="{00000000-ECCC-4398-94C9-D391358F576A}"/>
            </c:ext>
          </c:extLst>
        </c:ser>
        <c:dLbls>
          <c:dLblPos val="outEnd"/>
          <c:showLegendKey val="0"/>
          <c:showVal val="1"/>
          <c:showCatName val="0"/>
          <c:showSerName val="0"/>
          <c:showPercent val="0"/>
          <c:showBubbleSize val="0"/>
        </c:dLbls>
        <c:gapWidth val="219"/>
        <c:overlap val="-27"/>
        <c:axId val="1372665103"/>
        <c:axId val="1372665583"/>
      </c:barChart>
      <c:catAx>
        <c:axId val="137266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72665583"/>
        <c:crosses val="autoZero"/>
        <c:auto val="1"/>
        <c:lblAlgn val="ctr"/>
        <c:lblOffset val="100"/>
        <c:noMultiLvlLbl val="0"/>
      </c:catAx>
      <c:valAx>
        <c:axId val="1372665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7266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0892388451443"/>
          <c:y val="0.25882412761135487"/>
          <c:w val="0.73882802693141614"/>
          <c:h val="0.59362330631180327"/>
        </c:manualLayout>
      </c:layout>
      <c:barChart>
        <c:barDir val="col"/>
        <c:grouping val="stacked"/>
        <c:varyColors val="0"/>
        <c:ser>
          <c:idx val="0"/>
          <c:order val="0"/>
          <c:tx>
            <c:strRef>
              <c:f>'Pivot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table'!$A$29:$A$31</c:f>
              <c:strCache>
                <c:ptCount val="3"/>
                <c:pt idx="0">
                  <c:v>Female</c:v>
                </c:pt>
                <c:pt idx="1">
                  <c:v>Non-binary</c:v>
                </c:pt>
                <c:pt idx="2">
                  <c:v>Unknown</c:v>
                </c:pt>
              </c:strCache>
            </c:strRef>
          </c:cat>
          <c:val>
            <c:numRef>
              <c:f>'Pivot table'!$B$29:$B$31</c:f>
              <c:numCache>
                <c:formatCode>0</c:formatCode>
                <c:ptCount val="3"/>
                <c:pt idx="0">
                  <c:v>8746.7210499292541</c:v>
                </c:pt>
                <c:pt idx="1">
                  <c:v>10753.93656323172</c:v>
                </c:pt>
                <c:pt idx="2">
                  <c:v>7087.0526963574366</c:v>
                </c:pt>
              </c:numCache>
            </c:numRef>
          </c:val>
          <c:extLst>
            <c:ext xmlns:c16="http://schemas.microsoft.com/office/drawing/2014/chart" uri="{C3380CC4-5D6E-409C-BE32-E72D297353CC}">
              <c16:uniqueId val="{00000000-5B63-4AAF-A07F-F24AA316F279}"/>
            </c:ext>
          </c:extLst>
        </c:ser>
        <c:dLbls>
          <c:dLblPos val="ctr"/>
          <c:showLegendKey val="0"/>
          <c:showVal val="1"/>
          <c:showCatName val="0"/>
          <c:showSerName val="0"/>
          <c:showPercent val="0"/>
          <c:showBubbleSize val="0"/>
        </c:dLbls>
        <c:gapWidth val="150"/>
        <c:overlap val="100"/>
        <c:axId val="1323238943"/>
        <c:axId val="1323236543"/>
      </c:barChart>
      <c:catAx>
        <c:axId val="132323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323236543"/>
        <c:crosses val="autoZero"/>
        <c:auto val="1"/>
        <c:lblAlgn val="ctr"/>
        <c:lblOffset val="100"/>
        <c:noMultiLvlLbl val="0"/>
      </c:catAx>
      <c:valAx>
        <c:axId val="1323236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2323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7.5489810097267254E-2"/>
          <c:y val="0.276581650119822"/>
          <c:w val="0.47275976532345221"/>
          <c:h val="0.69886226178249455"/>
        </c:manualLayout>
      </c:layout>
      <c:pieChart>
        <c:varyColors val="1"/>
        <c:ser>
          <c:idx val="0"/>
          <c:order val="0"/>
          <c:tx>
            <c:strRef>
              <c:f>'Pivot table'!$B$37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43-4BBE-BC6C-49353DEFBE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43-4BBE-BC6C-49353DEFBE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43-4BBE-BC6C-49353DEFBEA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c:f>
              <c:strCache>
                <c:ptCount val="1"/>
                <c:pt idx="0">
                  <c:v>cosmetics</c:v>
                </c:pt>
              </c:strCache>
            </c:strRef>
          </c:cat>
          <c:val>
            <c:numRef>
              <c:f>'Pivot table'!$B$38</c:f>
              <c:numCache>
                <c:formatCode>0</c:formatCode>
                <c:ptCount val="1"/>
                <c:pt idx="0">
                  <c:v>176.67624702225561</c:v>
                </c:pt>
              </c:numCache>
            </c:numRef>
          </c:val>
          <c:extLst>
            <c:ext xmlns:c16="http://schemas.microsoft.com/office/drawing/2014/chart" uri="{C3380CC4-5D6E-409C-BE32-E72D297353CC}">
              <c16:uniqueId val="{00000006-BB43-4BBE-BC6C-49353DEFBE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805311100818276"/>
          <c:y val="0.38899634828255164"/>
          <c:w val="0.31253512428593483"/>
          <c:h val="0.5247575031381946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0968399592252805E-3"/>
              <c:y val="4.366812227074235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2.911208151382823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7729658792652"/>
          <c:y val="0.28544338617061515"/>
          <c:w val="0.77003838855323159"/>
          <c:h val="0.5618156082018132"/>
        </c:manualLayout>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c:f>
              <c:strCache>
                <c:ptCount val="1"/>
                <c:pt idx="0">
                  <c:v>cosmetics</c:v>
                </c:pt>
              </c:strCache>
            </c:strRef>
          </c:cat>
          <c:val>
            <c:numRef>
              <c:f>'Pivot table'!$B$19</c:f>
              <c:numCache>
                <c:formatCode>0</c:formatCode>
                <c:ptCount val="1"/>
                <c:pt idx="0">
                  <c:v>26587.71030951841</c:v>
                </c:pt>
              </c:numCache>
            </c:numRef>
          </c:val>
          <c:extLst>
            <c:ext xmlns:c16="http://schemas.microsoft.com/office/drawing/2014/chart" uri="{C3380CC4-5D6E-409C-BE32-E72D297353CC}">
              <c16:uniqueId val="{00000000-AA6F-409F-8DE2-9B575B4E51D7}"/>
            </c:ext>
          </c:extLst>
        </c:ser>
        <c:dLbls>
          <c:dLblPos val="outEnd"/>
          <c:showLegendKey val="0"/>
          <c:showVal val="1"/>
          <c:showCatName val="0"/>
          <c:showSerName val="0"/>
          <c:showPercent val="0"/>
          <c:showBubbleSize val="0"/>
        </c:dLbls>
        <c:gapWidth val="219"/>
        <c:overlap val="-27"/>
        <c:axId val="1371527343"/>
        <c:axId val="1371524943"/>
      </c:barChart>
      <c:catAx>
        <c:axId val="137152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371524943"/>
        <c:crosses val="autoZero"/>
        <c:auto val="1"/>
        <c:lblAlgn val="ctr"/>
        <c:lblOffset val="100"/>
        <c:noMultiLvlLbl val="0"/>
      </c:catAx>
      <c:valAx>
        <c:axId val="1371524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7152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table!PivotTable7</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766199235941496"/>
          <c:y val="0.29056367954005752"/>
          <c:w val="0.76343962969921597"/>
          <c:h val="0.55553873073558124"/>
        </c:manualLayout>
      </c:layout>
      <c:area3DChart>
        <c:grouping val="stacked"/>
        <c:varyColors val="0"/>
        <c:ser>
          <c:idx val="0"/>
          <c:order val="0"/>
          <c:tx>
            <c:strRef>
              <c:f>'Pivot table'!$B$45</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c:f>
              <c:strCache>
                <c:ptCount val="1"/>
                <c:pt idx="0">
                  <c:v>cosmetics</c:v>
                </c:pt>
              </c:strCache>
            </c:strRef>
          </c:cat>
          <c:val>
            <c:numRef>
              <c:f>'Pivot table'!$B$46</c:f>
              <c:numCache>
                <c:formatCode>General</c:formatCode>
                <c:ptCount val="1"/>
                <c:pt idx="0">
                  <c:v>2310</c:v>
                </c:pt>
              </c:numCache>
            </c:numRef>
          </c:val>
          <c:extLst>
            <c:ext xmlns:c16="http://schemas.microsoft.com/office/drawing/2014/chart" uri="{C3380CC4-5D6E-409C-BE32-E72D297353CC}">
              <c16:uniqueId val="{00000000-14F6-4478-A10C-3DF9460315B5}"/>
            </c:ext>
          </c:extLst>
        </c:ser>
        <c:dLbls>
          <c:showLegendKey val="0"/>
          <c:showVal val="1"/>
          <c:showCatName val="0"/>
          <c:showSerName val="0"/>
          <c:showPercent val="0"/>
          <c:showBubbleSize val="0"/>
        </c:dLbls>
        <c:axId val="1451276271"/>
        <c:axId val="1451278671"/>
        <c:axId val="0"/>
      </c:area3DChart>
      <c:catAx>
        <c:axId val="1451276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451278671"/>
        <c:crosses val="autoZero"/>
        <c:auto val="1"/>
        <c:lblAlgn val="ctr"/>
        <c:lblOffset val="100"/>
        <c:noMultiLvlLbl val="0"/>
      </c:catAx>
      <c:valAx>
        <c:axId val="1451278671"/>
        <c:scaling>
          <c:orientation val="minMax"/>
        </c:scaling>
        <c:delete val="0"/>
        <c:axPos val="l"/>
        <c:majorGridlines>
          <c:spPr>
            <a:ln w="9525" cap="flat" cmpd="sng" algn="ctr">
              <a:solidFill>
                <a:schemeClr val="accent5"/>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451276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table!PivotTable8</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2994144962646"/>
          <c:y val="0.29854501882916812"/>
          <c:w val="0.80635770968511633"/>
          <c:h val="0.43819278025029473"/>
        </c:manualLayout>
      </c:layout>
      <c:lineChart>
        <c:grouping val="standard"/>
        <c:varyColors val="0"/>
        <c:ser>
          <c:idx val="0"/>
          <c:order val="0"/>
          <c:tx>
            <c:strRef>
              <c:f>'Pivot table'!$B$54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c:f>
              <c:strCache>
                <c:ptCount val="1"/>
                <c:pt idx="0">
                  <c:v>cosmetics</c:v>
                </c:pt>
              </c:strCache>
            </c:strRef>
          </c:cat>
          <c:val>
            <c:numRef>
              <c:f>'Pivot table'!$B$55</c:f>
              <c:numCache>
                <c:formatCode>General</c:formatCode>
                <c:ptCount val="1"/>
                <c:pt idx="0">
                  <c:v>60</c:v>
                </c:pt>
              </c:numCache>
            </c:numRef>
          </c:val>
          <c:smooth val="0"/>
          <c:extLst>
            <c:ext xmlns:c16="http://schemas.microsoft.com/office/drawing/2014/chart" uri="{C3380CC4-5D6E-409C-BE32-E72D297353CC}">
              <c16:uniqueId val="{00000000-5CFA-415A-AF6B-01193D9DFFD0}"/>
            </c:ext>
          </c:extLst>
        </c:ser>
        <c:dLbls>
          <c:dLblPos val="t"/>
          <c:showLegendKey val="0"/>
          <c:showVal val="1"/>
          <c:showCatName val="0"/>
          <c:showSerName val="0"/>
          <c:showPercent val="0"/>
          <c:showBubbleSize val="0"/>
        </c:dLbls>
        <c:smooth val="0"/>
        <c:axId val="1579617855"/>
        <c:axId val="1579621695"/>
      </c:lineChart>
      <c:catAx>
        <c:axId val="157961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79621695"/>
        <c:crosses val="autoZero"/>
        <c:auto val="1"/>
        <c:lblAlgn val="ctr"/>
        <c:lblOffset val="100"/>
        <c:noMultiLvlLbl val="0"/>
      </c:catAx>
      <c:valAx>
        <c:axId val="1579621695"/>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7961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table!PivotTable16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5909946188234"/>
          <c:y val="0.25848276720884344"/>
          <c:w val="0.74500053931614707"/>
          <c:h val="0.41983495220031802"/>
        </c:manualLayout>
      </c:layout>
      <c:areaChart>
        <c:grouping val="standard"/>
        <c:varyColors val="0"/>
        <c:ser>
          <c:idx val="0"/>
          <c:order val="0"/>
          <c:tx>
            <c:strRef>
              <c:f>'Pivot table'!$B$85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table'!$A$86:$A$88</c:f>
              <c:strCache>
                <c:ptCount val="3"/>
                <c:pt idx="0">
                  <c:v>Chennai</c:v>
                </c:pt>
                <c:pt idx="1">
                  <c:v>Kolkata</c:v>
                </c:pt>
                <c:pt idx="2">
                  <c:v>Mumbai</c:v>
                </c:pt>
              </c:strCache>
            </c:strRef>
          </c:cat>
          <c:val>
            <c:numRef>
              <c:f>'Pivot table'!$B$86:$B$88</c:f>
              <c:numCache>
                <c:formatCode>General</c:formatCode>
                <c:ptCount val="3"/>
                <c:pt idx="0">
                  <c:v>92</c:v>
                </c:pt>
                <c:pt idx="1">
                  <c:v>26</c:v>
                </c:pt>
                <c:pt idx="2">
                  <c:v>112</c:v>
                </c:pt>
              </c:numCache>
            </c:numRef>
          </c:val>
          <c:extLst>
            <c:ext xmlns:c16="http://schemas.microsoft.com/office/drawing/2014/chart" uri="{C3380CC4-5D6E-409C-BE32-E72D297353CC}">
              <c16:uniqueId val="{00000000-63AA-4219-B3DF-9869B0BFE070}"/>
            </c:ext>
          </c:extLst>
        </c:ser>
        <c:dLbls>
          <c:showLegendKey val="0"/>
          <c:showVal val="1"/>
          <c:showCatName val="0"/>
          <c:showSerName val="0"/>
          <c:showPercent val="0"/>
          <c:showBubbleSize val="0"/>
        </c:dLbls>
        <c:axId val="1531159503"/>
        <c:axId val="1531157583"/>
      </c:areaChart>
      <c:catAx>
        <c:axId val="1531159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31157583"/>
        <c:crosses val="autoZero"/>
        <c:auto val="1"/>
        <c:lblAlgn val="ctr"/>
        <c:lblOffset val="100"/>
        <c:noMultiLvlLbl val="0"/>
      </c:catAx>
      <c:valAx>
        <c:axId val="15311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311595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table!PivotTable18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9.7309562354292944E-17"/>
              <c:y val="2.911208151382823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061571125265383E-2"/>
              <c:y val="5.822416302765647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3078556263269636E-3"/>
              <c:y val="5.822416302765647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8984546960447"/>
          <c:y val="0.14792605072837511"/>
          <c:w val="0.7934798955915634"/>
          <c:h val="0.44858737635961438"/>
        </c:manualLayout>
      </c:layout>
      <c:barChart>
        <c:barDir val="col"/>
        <c:grouping val="clustered"/>
        <c:varyColors val="0"/>
        <c:ser>
          <c:idx val="0"/>
          <c:order val="0"/>
          <c:tx>
            <c:strRef>
              <c:f>'Pivot table'!$B$102</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FA9A-4AC7-A0B7-9E4DC783B0A8}"/>
              </c:ext>
            </c:extLst>
          </c:dPt>
          <c:dLbls>
            <c:dLbl>
              <c:idx val="1"/>
              <c:layout>
                <c:manualLayout>
                  <c:x val="-9.7309562354292944E-17"/>
                  <c:y val="2.91120815138282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A9A-4AC7-A0B7-9E4DC783B0A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table'!$A$103:$A$105</c:f>
              <c:strCache>
                <c:ptCount val="3"/>
                <c:pt idx="0">
                  <c:v>Chennai</c:v>
                </c:pt>
                <c:pt idx="1">
                  <c:v>Kolkata</c:v>
                </c:pt>
                <c:pt idx="2">
                  <c:v>Mumbai</c:v>
                </c:pt>
              </c:strCache>
            </c:strRef>
          </c:cat>
          <c:val>
            <c:numRef>
              <c:f>'Pivot table'!$B$103:$B$105</c:f>
              <c:numCache>
                <c:formatCode>General</c:formatCode>
                <c:ptCount val="3"/>
                <c:pt idx="0">
                  <c:v>92</c:v>
                </c:pt>
                <c:pt idx="1">
                  <c:v>26</c:v>
                </c:pt>
                <c:pt idx="2">
                  <c:v>112</c:v>
                </c:pt>
              </c:numCache>
            </c:numRef>
          </c:val>
          <c:extLst>
            <c:ext xmlns:c16="http://schemas.microsoft.com/office/drawing/2014/chart" uri="{C3380CC4-5D6E-409C-BE32-E72D297353CC}">
              <c16:uniqueId val="{00000000-9315-416A-91CF-96F4023696B9}"/>
            </c:ext>
          </c:extLst>
        </c:ser>
        <c:dLbls>
          <c:dLblPos val="outEnd"/>
          <c:showLegendKey val="0"/>
          <c:showVal val="1"/>
          <c:showCatName val="0"/>
          <c:showSerName val="0"/>
          <c:showPercent val="0"/>
          <c:showBubbleSize val="0"/>
        </c:dLbls>
        <c:gapWidth val="219"/>
        <c:overlap val="-27"/>
        <c:axId val="1575928255"/>
        <c:axId val="1575929215"/>
      </c:barChart>
      <c:catAx>
        <c:axId val="157592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75929215"/>
        <c:crosses val="autoZero"/>
        <c:auto val="1"/>
        <c:lblAlgn val="ctr"/>
        <c:lblOffset val="100"/>
        <c:noMultiLvlLbl val="0"/>
      </c:catAx>
      <c:valAx>
        <c:axId val="157592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759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Female</c:v>
                </c:pt>
              </c:strCache>
            </c:strRef>
          </c:tx>
          <c:spPr>
            <a:solidFill>
              <a:schemeClr val="accent1"/>
            </a:solidFill>
            <a:ln>
              <a:noFill/>
            </a:ln>
            <a:effectLst/>
          </c:spPr>
          <c:invertIfNegative val="0"/>
          <c:cat>
            <c:strRef>
              <c:f>'Pivot table'!$A$13</c:f>
              <c:strCache>
                <c:ptCount val="1"/>
                <c:pt idx="0">
                  <c:v>cosmetics</c:v>
                </c:pt>
              </c:strCache>
            </c:strRef>
          </c:cat>
          <c:val>
            <c:numRef>
              <c:f>'Pivot table'!$B$13</c:f>
              <c:numCache>
                <c:formatCode>General</c:formatCode>
                <c:ptCount val="1"/>
                <c:pt idx="0">
                  <c:v>520</c:v>
                </c:pt>
              </c:numCache>
            </c:numRef>
          </c:val>
          <c:extLst>
            <c:ext xmlns:c16="http://schemas.microsoft.com/office/drawing/2014/chart" uri="{C3380CC4-5D6E-409C-BE32-E72D297353CC}">
              <c16:uniqueId val="{00000000-544E-4882-BE23-82E0A4E2C082}"/>
            </c:ext>
          </c:extLst>
        </c:ser>
        <c:ser>
          <c:idx val="1"/>
          <c:order val="1"/>
          <c:tx>
            <c:strRef>
              <c:f>'Pivot table'!$C$11:$C$12</c:f>
              <c:strCache>
                <c:ptCount val="1"/>
                <c:pt idx="0">
                  <c:v>Non-binary</c:v>
                </c:pt>
              </c:strCache>
            </c:strRef>
          </c:tx>
          <c:spPr>
            <a:solidFill>
              <a:schemeClr val="accent2"/>
            </a:solidFill>
            <a:ln>
              <a:noFill/>
            </a:ln>
            <a:effectLst/>
          </c:spPr>
          <c:invertIfNegative val="0"/>
          <c:cat>
            <c:strRef>
              <c:f>'Pivot table'!$A$13</c:f>
              <c:strCache>
                <c:ptCount val="1"/>
                <c:pt idx="0">
                  <c:v>cosmetics</c:v>
                </c:pt>
              </c:strCache>
            </c:strRef>
          </c:cat>
          <c:val>
            <c:numRef>
              <c:f>'Pivot table'!$C$13</c:f>
              <c:numCache>
                <c:formatCode>General</c:formatCode>
                <c:ptCount val="1"/>
                <c:pt idx="0">
                  <c:v>1189</c:v>
                </c:pt>
              </c:numCache>
            </c:numRef>
          </c:val>
          <c:extLst>
            <c:ext xmlns:c16="http://schemas.microsoft.com/office/drawing/2014/chart" uri="{C3380CC4-5D6E-409C-BE32-E72D297353CC}">
              <c16:uniqueId val="{00000001-544E-4882-BE23-82E0A4E2C082}"/>
            </c:ext>
          </c:extLst>
        </c:ser>
        <c:ser>
          <c:idx val="2"/>
          <c:order val="2"/>
          <c:tx>
            <c:strRef>
              <c:f>'Pivot table'!$D$11:$D$12</c:f>
              <c:strCache>
                <c:ptCount val="1"/>
                <c:pt idx="0">
                  <c:v>Unknown</c:v>
                </c:pt>
              </c:strCache>
            </c:strRef>
          </c:tx>
          <c:spPr>
            <a:solidFill>
              <a:schemeClr val="accent3"/>
            </a:solidFill>
            <a:ln>
              <a:noFill/>
            </a:ln>
            <a:effectLst/>
          </c:spPr>
          <c:invertIfNegative val="0"/>
          <c:cat>
            <c:strRef>
              <c:f>'Pivot table'!$A$13</c:f>
              <c:strCache>
                <c:ptCount val="1"/>
                <c:pt idx="0">
                  <c:v>cosmetics</c:v>
                </c:pt>
              </c:strCache>
            </c:strRef>
          </c:cat>
          <c:val>
            <c:numRef>
              <c:f>'Pivot table'!$D$13</c:f>
              <c:numCache>
                <c:formatCode>General</c:formatCode>
                <c:ptCount val="1"/>
                <c:pt idx="0">
                  <c:v>601</c:v>
                </c:pt>
              </c:numCache>
            </c:numRef>
          </c:val>
          <c:extLst>
            <c:ext xmlns:c16="http://schemas.microsoft.com/office/drawing/2014/chart" uri="{C3380CC4-5D6E-409C-BE32-E72D297353CC}">
              <c16:uniqueId val="{0000000D-544E-4882-BE23-82E0A4E2C082}"/>
            </c:ext>
          </c:extLst>
        </c:ser>
        <c:dLbls>
          <c:showLegendKey val="0"/>
          <c:showVal val="0"/>
          <c:showCatName val="0"/>
          <c:showSerName val="0"/>
          <c:showPercent val="0"/>
          <c:showBubbleSize val="0"/>
        </c:dLbls>
        <c:gapWidth val="219"/>
        <c:overlap val="-27"/>
        <c:axId val="8941071"/>
        <c:axId val="8949711"/>
      </c:barChart>
      <c:catAx>
        <c:axId val="894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8949711"/>
        <c:crosses val="autoZero"/>
        <c:auto val="1"/>
        <c:lblAlgn val="ctr"/>
        <c:lblOffset val="100"/>
        <c:noMultiLvlLbl val="0"/>
      </c:catAx>
      <c:valAx>
        <c:axId val="894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894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7729658792652"/>
          <c:y val="0.25769247594050743"/>
          <c:w val="0.84112270341207351"/>
          <c:h val="0.64514727325750942"/>
        </c:manualLayout>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c:f>
              <c:strCache>
                <c:ptCount val="1"/>
                <c:pt idx="0">
                  <c:v>cosmetics</c:v>
                </c:pt>
              </c:strCache>
            </c:strRef>
          </c:cat>
          <c:val>
            <c:numRef>
              <c:f>'Pivot table'!$B$19</c:f>
              <c:numCache>
                <c:formatCode>0</c:formatCode>
                <c:ptCount val="1"/>
                <c:pt idx="0">
                  <c:v>26587.71030951841</c:v>
                </c:pt>
              </c:numCache>
            </c:numRef>
          </c:val>
          <c:extLst>
            <c:ext xmlns:c16="http://schemas.microsoft.com/office/drawing/2014/chart" uri="{C3380CC4-5D6E-409C-BE32-E72D297353CC}">
              <c16:uniqueId val="{00000000-A2A2-46EF-AF33-BBF9F306FD17}"/>
            </c:ext>
          </c:extLst>
        </c:ser>
        <c:dLbls>
          <c:dLblPos val="outEnd"/>
          <c:showLegendKey val="0"/>
          <c:showVal val="1"/>
          <c:showCatName val="0"/>
          <c:showSerName val="0"/>
          <c:showPercent val="0"/>
          <c:showBubbleSize val="0"/>
        </c:dLbls>
        <c:gapWidth val="219"/>
        <c:overlap val="-27"/>
        <c:axId val="1371527343"/>
        <c:axId val="1371524943"/>
      </c:barChart>
      <c:catAx>
        <c:axId val="137152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371524943"/>
        <c:crosses val="autoZero"/>
        <c:auto val="1"/>
        <c:lblAlgn val="ctr"/>
        <c:lblOffset val="100"/>
        <c:noMultiLvlLbl val="0"/>
      </c:catAx>
      <c:valAx>
        <c:axId val="1371524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7152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table'!$A$29:$A$31</c:f>
              <c:strCache>
                <c:ptCount val="3"/>
                <c:pt idx="0">
                  <c:v>Female</c:v>
                </c:pt>
                <c:pt idx="1">
                  <c:v>Non-binary</c:v>
                </c:pt>
                <c:pt idx="2">
                  <c:v>Unknown</c:v>
                </c:pt>
              </c:strCache>
            </c:strRef>
          </c:cat>
          <c:val>
            <c:numRef>
              <c:f>'Pivot table'!$B$29:$B$31</c:f>
              <c:numCache>
                <c:formatCode>0</c:formatCode>
                <c:ptCount val="3"/>
                <c:pt idx="0">
                  <c:v>8746.7210499292541</c:v>
                </c:pt>
                <c:pt idx="1">
                  <c:v>10753.93656323172</c:v>
                </c:pt>
                <c:pt idx="2">
                  <c:v>7087.0526963574366</c:v>
                </c:pt>
              </c:numCache>
            </c:numRef>
          </c:val>
          <c:extLst>
            <c:ext xmlns:c16="http://schemas.microsoft.com/office/drawing/2014/chart" uri="{C3380CC4-5D6E-409C-BE32-E72D297353CC}">
              <c16:uniqueId val="{00000000-B63F-4E7D-8F50-F7F7B57EE90C}"/>
            </c:ext>
          </c:extLst>
        </c:ser>
        <c:dLbls>
          <c:dLblPos val="ctr"/>
          <c:showLegendKey val="0"/>
          <c:showVal val="1"/>
          <c:showCatName val="0"/>
          <c:showSerName val="0"/>
          <c:showPercent val="0"/>
          <c:showBubbleSize val="0"/>
        </c:dLbls>
        <c:gapWidth val="150"/>
        <c:overlap val="100"/>
        <c:axId val="1323238943"/>
        <c:axId val="1323236543"/>
      </c:barChart>
      <c:catAx>
        <c:axId val="132323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323236543"/>
        <c:crosses val="autoZero"/>
        <c:auto val="1"/>
        <c:lblAlgn val="ctr"/>
        <c:lblOffset val="100"/>
        <c:noMultiLvlLbl val="0"/>
      </c:catAx>
      <c:valAx>
        <c:axId val="1323236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2323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C8-4D43-9E8A-55E2ABC8CC3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c:f>
              <c:strCache>
                <c:ptCount val="1"/>
                <c:pt idx="0">
                  <c:v>cosmetics</c:v>
                </c:pt>
              </c:strCache>
            </c:strRef>
          </c:cat>
          <c:val>
            <c:numRef>
              <c:f>'Pivot table'!$B$38</c:f>
              <c:numCache>
                <c:formatCode>0</c:formatCode>
                <c:ptCount val="1"/>
                <c:pt idx="0">
                  <c:v>176.67624702225561</c:v>
                </c:pt>
              </c:numCache>
            </c:numRef>
          </c:val>
          <c:extLst>
            <c:ext xmlns:c16="http://schemas.microsoft.com/office/drawing/2014/chart" uri="{C3380CC4-5D6E-409C-BE32-E72D297353CC}">
              <c16:uniqueId val="{00000000-E978-4B9B-A192-C9D06C0EA91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table!PivotTable7</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15586269039375"/>
          <c:y val="8.3389742518600846E-2"/>
          <c:w val="0.76298126235243635"/>
          <c:h val="0.59883964041425775"/>
        </c:manualLayout>
      </c:layout>
      <c:area3DChart>
        <c:grouping val="stacked"/>
        <c:varyColors val="0"/>
        <c:ser>
          <c:idx val="0"/>
          <c:order val="0"/>
          <c:tx>
            <c:strRef>
              <c:f>'Pivot table'!$B$45</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c:f>
              <c:strCache>
                <c:ptCount val="1"/>
                <c:pt idx="0">
                  <c:v>cosmetics</c:v>
                </c:pt>
              </c:strCache>
            </c:strRef>
          </c:cat>
          <c:val>
            <c:numRef>
              <c:f>'Pivot table'!$B$46</c:f>
              <c:numCache>
                <c:formatCode>General</c:formatCode>
                <c:ptCount val="1"/>
                <c:pt idx="0">
                  <c:v>2310</c:v>
                </c:pt>
              </c:numCache>
            </c:numRef>
          </c:val>
          <c:extLst>
            <c:ext xmlns:c16="http://schemas.microsoft.com/office/drawing/2014/chart" uri="{C3380CC4-5D6E-409C-BE32-E72D297353CC}">
              <c16:uniqueId val="{00000000-1700-4836-96F7-572CCC54C324}"/>
            </c:ext>
          </c:extLst>
        </c:ser>
        <c:dLbls>
          <c:showLegendKey val="0"/>
          <c:showVal val="1"/>
          <c:showCatName val="0"/>
          <c:showSerName val="0"/>
          <c:showPercent val="0"/>
          <c:showBubbleSize val="0"/>
        </c:dLbls>
        <c:axId val="1451276271"/>
        <c:axId val="1451278671"/>
        <c:axId val="0"/>
      </c:area3DChart>
      <c:catAx>
        <c:axId val="1451276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451278671"/>
        <c:crosses val="autoZero"/>
        <c:auto val="1"/>
        <c:lblAlgn val="ctr"/>
        <c:lblOffset val="100"/>
        <c:noMultiLvlLbl val="0"/>
      </c:catAx>
      <c:valAx>
        <c:axId val="1451278671"/>
        <c:scaling>
          <c:orientation val="minMax"/>
        </c:scaling>
        <c:delete val="0"/>
        <c:axPos val="l"/>
        <c:majorGridlines>
          <c:spPr>
            <a:ln w="9525" cap="flat" cmpd="sng" algn="ctr">
              <a:solidFill>
                <a:schemeClr val="accent5"/>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451276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table!PivotTable8</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c:f>
              <c:strCache>
                <c:ptCount val="1"/>
                <c:pt idx="0">
                  <c:v>cosmetics</c:v>
                </c:pt>
              </c:strCache>
            </c:strRef>
          </c:cat>
          <c:val>
            <c:numRef>
              <c:f>'Pivot table'!$B$55</c:f>
              <c:numCache>
                <c:formatCode>General</c:formatCode>
                <c:ptCount val="1"/>
                <c:pt idx="0">
                  <c:v>60</c:v>
                </c:pt>
              </c:numCache>
            </c:numRef>
          </c:val>
          <c:smooth val="0"/>
          <c:extLst>
            <c:ext xmlns:c16="http://schemas.microsoft.com/office/drawing/2014/chart" uri="{C3380CC4-5D6E-409C-BE32-E72D297353CC}">
              <c16:uniqueId val="{00000000-B9C9-44C1-A31D-AF5D7A336F6B}"/>
            </c:ext>
          </c:extLst>
        </c:ser>
        <c:dLbls>
          <c:dLblPos val="t"/>
          <c:showLegendKey val="0"/>
          <c:showVal val="1"/>
          <c:showCatName val="0"/>
          <c:showSerName val="0"/>
          <c:showPercent val="0"/>
          <c:showBubbleSize val="0"/>
        </c:dLbls>
        <c:smooth val="0"/>
        <c:axId val="1579617855"/>
        <c:axId val="1579621695"/>
      </c:lineChart>
      <c:catAx>
        <c:axId val="157961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79621695"/>
        <c:crosses val="autoZero"/>
        <c:auto val="1"/>
        <c:lblAlgn val="ctr"/>
        <c:lblOffset val="100"/>
        <c:noMultiLvlLbl val="0"/>
      </c:catAx>
      <c:valAx>
        <c:axId val="1579621695"/>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7961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table!PivotTable16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table'!$B$85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table'!$A$86:$A$88</c:f>
              <c:strCache>
                <c:ptCount val="3"/>
                <c:pt idx="0">
                  <c:v>Chennai</c:v>
                </c:pt>
                <c:pt idx="1">
                  <c:v>Kolkata</c:v>
                </c:pt>
                <c:pt idx="2">
                  <c:v>Mumbai</c:v>
                </c:pt>
              </c:strCache>
            </c:strRef>
          </c:cat>
          <c:val>
            <c:numRef>
              <c:f>'Pivot table'!$B$86:$B$88</c:f>
              <c:numCache>
                <c:formatCode>General</c:formatCode>
                <c:ptCount val="3"/>
                <c:pt idx="0">
                  <c:v>92</c:v>
                </c:pt>
                <c:pt idx="1">
                  <c:v>26</c:v>
                </c:pt>
                <c:pt idx="2">
                  <c:v>112</c:v>
                </c:pt>
              </c:numCache>
            </c:numRef>
          </c:val>
          <c:extLst>
            <c:ext xmlns:c16="http://schemas.microsoft.com/office/drawing/2014/chart" uri="{C3380CC4-5D6E-409C-BE32-E72D297353CC}">
              <c16:uniqueId val="{00000000-CD59-46FC-B4A4-0E97538941C5}"/>
            </c:ext>
          </c:extLst>
        </c:ser>
        <c:dLbls>
          <c:showLegendKey val="0"/>
          <c:showVal val="1"/>
          <c:showCatName val="0"/>
          <c:showSerName val="0"/>
          <c:showPercent val="0"/>
          <c:showBubbleSize val="0"/>
        </c:dLbls>
        <c:axId val="1531159503"/>
        <c:axId val="1531157583"/>
      </c:areaChart>
      <c:catAx>
        <c:axId val="1531159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31157583"/>
        <c:crosses val="autoZero"/>
        <c:auto val="1"/>
        <c:lblAlgn val="ctr"/>
        <c:lblOffset val="100"/>
        <c:noMultiLvlLbl val="0"/>
      </c:catAx>
      <c:valAx>
        <c:axId val="15311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311595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 supply dashboard.xlsx]Pivot table!PivotTable18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table'!$A$103:$A$105</c:f>
              <c:strCache>
                <c:ptCount val="3"/>
                <c:pt idx="0">
                  <c:v>Chennai</c:v>
                </c:pt>
                <c:pt idx="1">
                  <c:v>Kolkata</c:v>
                </c:pt>
                <c:pt idx="2">
                  <c:v>Mumbai</c:v>
                </c:pt>
              </c:strCache>
            </c:strRef>
          </c:cat>
          <c:val>
            <c:numRef>
              <c:f>'Pivot table'!$B$103:$B$105</c:f>
              <c:numCache>
                <c:formatCode>General</c:formatCode>
                <c:ptCount val="3"/>
                <c:pt idx="0">
                  <c:v>92</c:v>
                </c:pt>
                <c:pt idx="1">
                  <c:v>26</c:v>
                </c:pt>
                <c:pt idx="2">
                  <c:v>112</c:v>
                </c:pt>
              </c:numCache>
            </c:numRef>
          </c:val>
          <c:extLst>
            <c:ext xmlns:c16="http://schemas.microsoft.com/office/drawing/2014/chart" uri="{C3380CC4-5D6E-409C-BE32-E72D297353CC}">
              <c16:uniqueId val="{00000000-E28E-433E-8526-DA5375F657C2}"/>
            </c:ext>
          </c:extLst>
        </c:ser>
        <c:dLbls>
          <c:dLblPos val="outEnd"/>
          <c:showLegendKey val="0"/>
          <c:showVal val="1"/>
          <c:showCatName val="0"/>
          <c:showSerName val="0"/>
          <c:showPercent val="0"/>
          <c:showBubbleSize val="0"/>
        </c:dLbls>
        <c:gapWidth val="219"/>
        <c:overlap val="-27"/>
        <c:axId val="1575928255"/>
        <c:axId val="1575929215"/>
      </c:barChart>
      <c:catAx>
        <c:axId val="157592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75929215"/>
        <c:crosses val="autoZero"/>
        <c:auto val="1"/>
        <c:lblAlgn val="ctr"/>
        <c:lblOffset val="100"/>
        <c:noMultiLvlLbl val="0"/>
      </c:catAx>
      <c:valAx>
        <c:axId val="157592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759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image" Target="../media/image3.jpeg"/><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image" Target="../media/image5.jpeg"/><Relationship Id="rId10" Type="http://schemas.openxmlformats.org/officeDocument/2006/relationships/chart" Target="../charts/chart14.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15</xdr:col>
      <xdr:colOff>87083</xdr:colOff>
      <xdr:row>1</xdr:row>
      <xdr:rowOff>119742</xdr:rowOff>
    </xdr:from>
    <xdr:to>
      <xdr:col>24</xdr:col>
      <xdr:colOff>43543</xdr:colOff>
      <xdr:row>18</xdr:row>
      <xdr:rowOff>119742</xdr:rowOff>
    </xdr:to>
    <xdr:graphicFrame macro="">
      <xdr:nvGraphicFramePr>
        <xdr:cNvPr id="2" name="Chart 1">
          <a:extLst>
            <a:ext uri="{FF2B5EF4-FFF2-40B4-BE49-F238E27FC236}">
              <a16:creationId xmlns:a16="http://schemas.microsoft.com/office/drawing/2014/main" id="{4572CE41-17A4-6C6F-ACD0-81B8D658C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424542</xdr:colOff>
      <xdr:row>1</xdr:row>
      <xdr:rowOff>92527</xdr:rowOff>
    </xdr:from>
    <xdr:to>
      <xdr:col>14</xdr:col>
      <xdr:colOff>130628</xdr:colOff>
      <xdr:row>19</xdr:row>
      <xdr:rowOff>87085</xdr:rowOff>
    </xdr:to>
    <xdr:graphicFrame macro="">
      <xdr:nvGraphicFramePr>
        <xdr:cNvPr id="3" name="Chart 2">
          <a:extLst>
            <a:ext uri="{FF2B5EF4-FFF2-40B4-BE49-F238E27FC236}">
              <a16:creationId xmlns:a16="http://schemas.microsoft.com/office/drawing/2014/main" id="{B0FBA1EA-5DA3-AC60-4C0D-0A3949689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228598</xdr:colOff>
      <xdr:row>19</xdr:row>
      <xdr:rowOff>59870</xdr:rowOff>
    </xdr:from>
    <xdr:to>
      <xdr:col>26</xdr:col>
      <xdr:colOff>130627</xdr:colOff>
      <xdr:row>36</xdr:row>
      <xdr:rowOff>119742</xdr:rowOff>
    </xdr:to>
    <xdr:graphicFrame macro="">
      <xdr:nvGraphicFramePr>
        <xdr:cNvPr id="5" name="Chart 4">
          <a:extLst>
            <a:ext uri="{FF2B5EF4-FFF2-40B4-BE49-F238E27FC236}">
              <a16:creationId xmlns:a16="http://schemas.microsoft.com/office/drawing/2014/main" id="{58CDE861-06BD-753A-DC8C-F40D9DDA7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566057</xdr:colOff>
      <xdr:row>21</xdr:row>
      <xdr:rowOff>81642</xdr:rowOff>
    </xdr:from>
    <xdr:to>
      <xdr:col>14</xdr:col>
      <xdr:colOff>544286</xdr:colOff>
      <xdr:row>36</xdr:row>
      <xdr:rowOff>48985</xdr:rowOff>
    </xdr:to>
    <xdr:graphicFrame macro="">
      <xdr:nvGraphicFramePr>
        <xdr:cNvPr id="6" name="Chart 5">
          <a:extLst>
            <a:ext uri="{FF2B5EF4-FFF2-40B4-BE49-F238E27FC236}">
              <a16:creationId xmlns:a16="http://schemas.microsoft.com/office/drawing/2014/main" id="{52057E10-5DCA-67F0-29B3-6CBF1A514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609599</xdr:colOff>
      <xdr:row>39</xdr:row>
      <xdr:rowOff>141514</xdr:rowOff>
    </xdr:from>
    <xdr:to>
      <xdr:col>23</xdr:col>
      <xdr:colOff>185056</xdr:colOff>
      <xdr:row>52</xdr:row>
      <xdr:rowOff>163286</xdr:rowOff>
    </xdr:to>
    <xdr:graphicFrame macro="">
      <xdr:nvGraphicFramePr>
        <xdr:cNvPr id="7" name="Chart 6">
          <a:extLst>
            <a:ext uri="{FF2B5EF4-FFF2-40B4-BE49-F238E27FC236}">
              <a16:creationId xmlns:a16="http://schemas.microsoft.com/office/drawing/2014/main" id="{E02B5364-4E53-30BB-F4B6-6E476AE5C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223157</xdr:colOff>
      <xdr:row>38</xdr:row>
      <xdr:rowOff>174172</xdr:rowOff>
    </xdr:from>
    <xdr:to>
      <xdr:col>12</xdr:col>
      <xdr:colOff>446314</xdr:colOff>
      <xdr:row>51</xdr:row>
      <xdr:rowOff>119745</xdr:rowOff>
    </xdr:to>
    <xdr:graphicFrame macro="">
      <xdr:nvGraphicFramePr>
        <xdr:cNvPr id="8" name="Chart 7">
          <a:extLst>
            <a:ext uri="{FF2B5EF4-FFF2-40B4-BE49-F238E27FC236}">
              <a16:creationId xmlns:a16="http://schemas.microsoft.com/office/drawing/2014/main" id="{2DFBD4F6-4A92-BB49-37CA-06D6D40DE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254723</xdr:colOff>
      <xdr:row>52</xdr:row>
      <xdr:rowOff>5442</xdr:rowOff>
    </xdr:from>
    <xdr:to>
      <xdr:col>12</xdr:col>
      <xdr:colOff>533400</xdr:colOff>
      <xdr:row>68</xdr:row>
      <xdr:rowOff>21771</xdr:rowOff>
    </xdr:to>
    <xdr:graphicFrame macro="">
      <xdr:nvGraphicFramePr>
        <xdr:cNvPr id="9" name="Chart 8">
          <a:extLst>
            <a:ext uri="{FF2B5EF4-FFF2-40B4-BE49-F238E27FC236}">
              <a16:creationId xmlns:a16="http://schemas.microsoft.com/office/drawing/2014/main" id="{80FE3606-07BD-EEDB-F737-75F78D967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566058</xdr:colOff>
      <xdr:row>54</xdr:row>
      <xdr:rowOff>163285</xdr:rowOff>
    </xdr:from>
    <xdr:to>
      <xdr:col>19</xdr:col>
      <xdr:colOff>283028</xdr:colOff>
      <xdr:row>70</xdr:row>
      <xdr:rowOff>114299</xdr:rowOff>
    </xdr:to>
    <xdr:graphicFrame macro="">
      <xdr:nvGraphicFramePr>
        <xdr:cNvPr id="10" name="Chart 9">
          <a:extLst>
            <a:ext uri="{FF2B5EF4-FFF2-40B4-BE49-F238E27FC236}">
              <a16:creationId xmlns:a16="http://schemas.microsoft.com/office/drawing/2014/main" id="{30E15B26-3B67-6BBD-1837-CED512E82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32656</xdr:colOff>
      <xdr:row>54</xdr:row>
      <xdr:rowOff>27213</xdr:rowOff>
    </xdr:from>
    <xdr:to>
      <xdr:col>27</xdr:col>
      <xdr:colOff>152400</xdr:colOff>
      <xdr:row>70</xdr:row>
      <xdr:rowOff>76200</xdr:rowOff>
    </xdr:to>
    <xdr:graphicFrame macro="">
      <xdr:nvGraphicFramePr>
        <xdr:cNvPr id="12" name="Chart 11">
          <a:extLst>
            <a:ext uri="{FF2B5EF4-FFF2-40B4-BE49-F238E27FC236}">
              <a16:creationId xmlns:a16="http://schemas.microsoft.com/office/drawing/2014/main" id="{7FBB0917-5E29-102F-E490-7E9731449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6</xdr:col>
      <xdr:colOff>326571</xdr:colOff>
      <xdr:row>71</xdr:row>
      <xdr:rowOff>108857</xdr:rowOff>
    </xdr:from>
    <xdr:ext cx="184731" cy="264560"/>
    <xdr:sp macro="" textlink="">
      <xdr:nvSpPr>
        <xdr:cNvPr id="16" name="TextBox 15">
          <a:extLst>
            <a:ext uri="{FF2B5EF4-FFF2-40B4-BE49-F238E27FC236}">
              <a16:creationId xmlns:a16="http://schemas.microsoft.com/office/drawing/2014/main" id="{D69017DB-A16D-5F9D-ED94-AE00ED7E7099}"/>
            </a:ext>
          </a:extLst>
        </xdr:cNvPr>
        <xdr:cNvSpPr txBox="1"/>
      </xdr:nvSpPr>
      <xdr:spPr>
        <a:xfrm>
          <a:off x="7761514" y="132479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0</xdr:rowOff>
    </xdr:from>
    <xdr:to>
      <xdr:col>23</xdr:col>
      <xdr:colOff>449580</xdr:colOff>
      <xdr:row>4</xdr:row>
      <xdr:rowOff>0</xdr:rowOff>
    </xdr:to>
    <xdr:sp macro="" textlink="">
      <xdr:nvSpPr>
        <xdr:cNvPr id="2" name="Rectangle 1">
          <a:extLst>
            <a:ext uri="{FF2B5EF4-FFF2-40B4-BE49-F238E27FC236}">
              <a16:creationId xmlns:a16="http://schemas.microsoft.com/office/drawing/2014/main" id="{C832E645-6173-209E-0CED-36AD8B135F0F}"/>
            </a:ext>
          </a:extLst>
        </xdr:cNvPr>
        <xdr:cNvSpPr/>
      </xdr:nvSpPr>
      <xdr:spPr>
        <a:xfrm>
          <a:off x="7620" y="0"/>
          <a:ext cx="14462760" cy="73152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7620</xdr:colOff>
      <xdr:row>0</xdr:row>
      <xdr:rowOff>30480</xdr:rowOff>
    </xdr:from>
    <xdr:ext cx="3704599" cy="579120"/>
    <xdr:sp macro="" textlink="">
      <xdr:nvSpPr>
        <xdr:cNvPr id="3" name="Rectangle 2">
          <a:extLst>
            <a:ext uri="{FF2B5EF4-FFF2-40B4-BE49-F238E27FC236}">
              <a16:creationId xmlns:a16="http://schemas.microsoft.com/office/drawing/2014/main" id="{59DCD5F6-7F0A-DD43-3F5B-E5E183E49C54}"/>
            </a:ext>
          </a:extLst>
        </xdr:cNvPr>
        <xdr:cNvSpPr/>
      </xdr:nvSpPr>
      <xdr:spPr>
        <a:xfrm>
          <a:off x="7620" y="30480"/>
          <a:ext cx="3704599" cy="579120"/>
        </a:xfrm>
        <a:prstGeom prst="rect">
          <a:avLst/>
        </a:prstGeom>
        <a:noFill/>
      </xdr:spPr>
      <xdr:txBody>
        <a:bodyPr wrap="none" lIns="91440" tIns="45720" rIns="91440" bIns="45720" anchor="ctr">
          <a:noAutofit/>
        </a:bodyPr>
        <a:lstStyle/>
        <a:p>
          <a:pPr algn="ctr"/>
          <a:r>
            <a:rPr lang="en-US" sz="2000" b="1" cap="none" spc="50">
              <a:ln w="0"/>
              <a:solidFill>
                <a:schemeClr val="bg1"/>
              </a:solidFill>
              <a:effectLst>
                <a:innerShdw blurRad="63500" dist="50800" dir="13500000">
                  <a:srgbClr val="000000">
                    <a:alpha val="50000"/>
                  </a:srgbClr>
                </a:innerShdw>
              </a:effectLst>
            </a:rPr>
            <a:t>         Supply_Chain</a:t>
          </a:r>
          <a:r>
            <a:rPr lang="en-US" sz="2000" b="1" cap="none" spc="50" baseline="0">
              <a:ln w="0"/>
              <a:solidFill>
                <a:schemeClr val="bg1"/>
              </a:solidFill>
              <a:effectLst>
                <a:innerShdw blurRad="63500" dist="50800" dir="13500000">
                  <a:srgbClr val="000000">
                    <a:alpha val="50000"/>
                  </a:srgbClr>
                </a:innerShdw>
              </a:effectLst>
            </a:rPr>
            <a:t> Dashboard</a:t>
          </a:r>
          <a:endParaRPr lang="en-US" sz="2000" b="1" cap="none" spc="50">
            <a:ln w="0"/>
            <a:solidFill>
              <a:schemeClr val="bg1"/>
            </a:solidFill>
            <a:effectLst>
              <a:innerShdw blurRad="63500" dist="50800" dir="13500000">
                <a:srgbClr val="000000">
                  <a:alpha val="50000"/>
                </a:srgbClr>
              </a:innerShdw>
            </a:effectLst>
          </a:endParaRPr>
        </a:p>
      </xdr:txBody>
    </xdr:sp>
    <xdr:clientData/>
  </xdr:oneCellAnchor>
  <xdr:twoCellAnchor editAs="oneCell">
    <xdr:from>
      <xdr:col>0</xdr:col>
      <xdr:colOff>68580</xdr:colOff>
      <xdr:row>0</xdr:row>
      <xdr:rowOff>1</xdr:rowOff>
    </xdr:from>
    <xdr:to>
      <xdr:col>1</xdr:col>
      <xdr:colOff>68580</xdr:colOff>
      <xdr:row>3</xdr:row>
      <xdr:rowOff>15241</xdr:rowOff>
    </xdr:to>
    <xdr:pic>
      <xdr:nvPicPr>
        <xdr:cNvPr id="5" name="Picture 4">
          <a:extLst>
            <a:ext uri="{FF2B5EF4-FFF2-40B4-BE49-F238E27FC236}">
              <a16:creationId xmlns:a16="http://schemas.microsoft.com/office/drawing/2014/main" id="{BC0D5208-EB0B-4C88-22AD-1054973891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 y="1"/>
          <a:ext cx="609600" cy="563880"/>
        </a:xfrm>
        <a:prstGeom prst="rect">
          <a:avLst/>
        </a:prstGeom>
        <a:solidFill>
          <a:schemeClr val="tx1"/>
        </a:solidFill>
      </xdr:spPr>
    </xdr:pic>
    <xdr:clientData/>
  </xdr:twoCellAnchor>
  <xdr:twoCellAnchor editAs="oneCell">
    <xdr:from>
      <xdr:col>0</xdr:col>
      <xdr:colOff>45720</xdr:colOff>
      <xdr:row>4</xdr:row>
      <xdr:rowOff>7620</xdr:rowOff>
    </xdr:from>
    <xdr:to>
      <xdr:col>2</xdr:col>
      <xdr:colOff>106680</xdr:colOff>
      <xdr:row>14</xdr:row>
      <xdr:rowOff>160020</xdr:rowOff>
    </xdr:to>
    <mc:AlternateContent xmlns:mc="http://schemas.openxmlformats.org/markup-compatibility/2006" xmlns:a14="http://schemas.microsoft.com/office/drawing/2010/main">
      <mc:Choice Requires="a14">
        <xdr:graphicFrame macro="">
          <xdr:nvGraphicFramePr>
            <xdr:cNvPr id="6" name="Transportation modes">
              <a:extLst>
                <a:ext uri="{FF2B5EF4-FFF2-40B4-BE49-F238E27FC236}">
                  <a16:creationId xmlns:a16="http://schemas.microsoft.com/office/drawing/2014/main" id="{A899BA53-5D7E-4E91-8DD8-D73A56915D4B}"/>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mlns="">
        <xdr:sp macro="" textlink="">
          <xdr:nvSpPr>
            <xdr:cNvPr id="0" name=""/>
            <xdr:cNvSpPr>
              <a:spLocks noTextEdit="1"/>
            </xdr:cNvSpPr>
          </xdr:nvSpPr>
          <xdr:spPr>
            <a:xfrm>
              <a:off x="45720" y="739140"/>
              <a:ext cx="128016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556260</xdr:colOff>
      <xdr:row>0</xdr:row>
      <xdr:rowOff>0</xdr:rowOff>
    </xdr:from>
    <xdr:to>
      <xdr:col>7</xdr:col>
      <xdr:colOff>68580</xdr:colOff>
      <xdr:row>4</xdr:row>
      <xdr:rowOff>22860</xdr:rowOff>
    </xdr:to>
    <xdr:pic>
      <xdr:nvPicPr>
        <xdr:cNvPr id="9" name="Picture 8">
          <a:extLst>
            <a:ext uri="{FF2B5EF4-FFF2-40B4-BE49-F238E27FC236}">
              <a16:creationId xmlns:a16="http://schemas.microsoft.com/office/drawing/2014/main" id="{CC742208-101A-1F4E-7343-449CB45D25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04260" y="0"/>
          <a:ext cx="731520" cy="754380"/>
        </a:xfrm>
        <a:prstGeom prst="rect">
          <a:avLst/>
        </a:prstGeom>
      </xdr:spPr>
    </xdr:pic>
    <xdr:clientData/>
  </xdr:twoCellAnchor>
  <xdr:oneCellAnchor>
    <xdr:from>
      <xdr:col>9</xdr:col>
      <xdr:colOff>144780</xdr:colOff>
      <xdr:row>0</xdr:row>
      <xdr:rowOff>0</xdr:rowOff>
    </xdr:from>
    <xdr:ext cx="3086100" cy="769620"/>
    <xdr:sp macro="" textlink="">
      <xdr:nvSpPr>
        <xdr:cNvPr id="10" name="TextBox 9">
          <a:extLst>
            <a:ext uri="{FF2B5EF4-FFF2-40B4-BE49-F238E27FC236}">
              <a16:creationId xmlns:a16="http://schemas.microsoft.com/office/drawing/2014/main" id="{01DEEA36-D406-BADF-D326-A1A3CC42344D}"/>
            </a:ext>
          </a:extLst>
        </xdr:cNvPr>
        <xdr:cNvSpPr txBox="1"/>
      </xdr:nvSpPr>
      <xdr:spPr>
        <a:xfrm>
          <a:off x="5631180" y="0"/>
          <a:ext cx="3086100" cy="76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r>
            <a:rPr lang="en-IN" sz="1600" b="0" i="0" u="none" strike="noStrike">
              <a:solidFill>
                <a:schemeClr val="bg1"/>
              </a:solidFill>
              <a:effectLst/>
              <a:latin typeface="+mn-lt"/>
              <a:ea typeface="+mn-ea"/>
              <a:cs typeface="+mn-cs"/>
            </a:rPr>
            <a:t>Avg.</a:t>
          </a:r>
          <a:r>
            <a:rPr lang="en-IN" sz="1600" b="0" i="0" u="none" strike="noStrike" baseline="0">
              <a:solidFill>
                <a:schemeClr val="bg1"/>
              </a:solidFill>
              <a:effectLst/>
              <a:latin typeface="+mn-lt"/>
              <a:ea typeface="+mn-ea"/>
              <a:cs typeface="+mn-cs"/>
            </a:rPr>
            <a:t> Manufacturing. Cost</a:t>
          </a:r>
          <a:r>
            <a:rPr lang="en-IN" sz="1100" b="0" i="0" u="none" strike="noStrike">
              <a:solidFill>
                <a:schemeClr val="tx1"/>
              </a:solidFill>
              <a:effectLst/>
              <a:latin typeface="+mn-lt"/>
              <a:ea typeface="+mn-ea"/>
              <a:cs typeface="+mn-cs"/>
            </a:rPr>
            <a:t>4</a:t>
          </a:r>
        </a:p>
        <a:p>
          <a:pPr algn="r"/>
          <a:r>
            <a:rPr lang="en-IN" sz="1600">
              <a:solidFill>
                <a:schemeClr val="bg1"/>
              </a:solidFill>
            </a:rPr>
            <a:t> </a:t>
          </a:r>
        </a:p>
      </xdr:txBody>
    </xdr:sp>
    <xdr:clientData/>
  </xdr:oneCellAnchor>
  <xdr:twoCellAnchor editAs="oneCell">
    <xdr:from>
      <xdr:col>9</xdr:col>
      <xdr:colOff>274320</xdr:colOff>
      <xdr:row>0</xdr:row>
      <xdr:rowOff>15240</xdr:rowOff>
    </xdr:from>
    <xdr:to>
      <xdr:col>10</xdr:col>
      <xdr:colOff>297180</xdr:colOff>
      <xdr:row>3</xdr:row>
      <xdr:rowOff>160020</xdr:rowOff>
    </xdr:to>
    <xdr:pic>
      <xdr:nvPicPr>
        <xdr:cNvPr id="14" name="Picture 13">
          <a:extLst>
            <a:ext uri="{FF2B5EF4-FFF2-40B4-BE49-F238E27FC236}">
              <a16:creationId xmlns:a16="http://schemas.microsoft.com/office/drawing/2014/main" id="{CD3D8826-02E7-91DA-21C2-62B8E1CBBFF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60720" y="15240"/>
          <a:ext cx="632460" cy="693420"/>
        </a:xfrm>
        <a:prstGeom prst="rect">
          <a:avLst/>
        </a:prstGeom>
        <a:noFill/>
      </xdr:spPr>
    </xdr:pic>
    <xdr:clientData/>
  </xdr:twoCellAnchor>
  <xdr:oneCellAnchor>
    <xdr:from>
      <xdr:col>14</xdr:col>
      <xdr:colOff>99060</xdr:colOff>
      <xdr:row>0</xdr:row>
      <xdr:rowOff>38100</xdr:rowOff>
    </xdr:from>
    <xdr:ext cx="2819400" cy="685800"/>
    <xdr:sp macro="" textlink="">
      <xdr:nvSpPr>
        <xdr:cNvPr id="15" name="TextBox 14">
          <a:extLst>
            <a:ext uri="{FF2B5EF4-FFF2-40B4-BE49-F238E27FC236}">
              <a16:creationId xmlns:a16="http://schemas.microsoft.com/office/drawing/2014/main" id="{2F99BABE-5387-90D4-585D-2878C5E855B4}"/>
            </a:ext>
          </a:extLst>
        </xdr:cNvPr>
        <xdr:cNvSpPr txBox="1"/>
      </xdr:nvSpPr>
      <xdr:spPr>
        <a:xfrm>
          <a:off x="8633460" y="38100"/>
          <a:ext cx="281940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r>
            <a:rPr lang="en-IN" sz="1600" b="0" i="0" u="none" strike="noStrike">
              <a:solidFill>
                <a:schemeClr val="bg1"/>
              </a:solidFill>
              <a:effectLst/>
              <a:latin typeface="+mn-lt"/>
              <a:ea typeface="+mn-ea"/>
              <a:cs typeface="+mn-cs"/>
            </a:rPr>
            <a:t>        Total</a:t>
          </a:r>
          <a:r>
            <a:rPr lang="en-IN" sz="1600" b="0" i="0" u="none" strike="noStrike" baseline="0">
              <a:solidFill>
                <a:schemeClr val="bg1"/>
              </a:solidFill>
              <a:effectLst/>
              <a:latin typeface="+mn-lt"/>
              <a:ea typeface="+mn-ea"/>
              <a:cs typeface="+mn-cs"/>
            </a:rPr>
            <a:t> </a:t>
          </a:r>
          <a:r>
            <a:rPr lang="en-IN" sz="1600" b="0" i="0" u="none" strike="noStrike">
              <a:solidFill>
                <a:schemeClr val="bg1"/>
              </a:solidFill>
              <a:effectLst/>
              <a:latin typeface="+mn-lt"/>
              <a:ea typeface="+mn-ea"/>
              <a:cs typeface="+mn-cs"/>
            </a:rPr>
            <a:t> Quantity Orders</a:t>
          </a:r>
          <a:r>
            <a:rPr lang="en-IN" sz="1100" b="0" i="0" u="none" strike="noStrike" baseline="0">
              <a:solidFill>
                <a:schemeClr val="tx1"/>
              </a:solidFill>
              <a:effectLst/>
              <a:latin typeface="+mn-lt"/>
              <a:ea typeface="+mn-ea"/>
              <a:cs typeface="+mn-cs"/>
            </a:rPr>
            <a:t>  </a:t>
          </a:r>
        </a:p>
        <a:p>
          <a:pPr algn="r"/>
          <a:r>
            <a:rPr lang="en-IN" sz="1600" b="0" i="0" u="none" strike="noStrike">
              <a:solidFill>
                <a:schemeClr val="bg1"/>
              </a:solidFill>
              <a:effectLst/>
              <a:latin typeface="+mn-lt"/>
              <a:ea typeface="+mn-ea"/>
              <a:cs typeface="+mn-cs"/>
            </a:rPr>
            <a:t> </a:t>
          </a:r>
          <a:r>
            <a:rPr lang="en-IN" sz="1600">
              <a:solidFill>
                <a:schemeClr val="bg1"/>
              </a:solidFill>
            </a:rPr>
            <a:t> </a:t>
          </a:r>
        </a:p>
      </xdr:txBody>
    </xdr:sp>
    <xdr:clientData/>
  </xdr:oneCellAnchor>
  <xdr:twoCellAnchor editAs="oneCell">
    <xdr:from>
      <xdr:col>14</xdr:col>
      <xdr:colOff>137160</xdr:colOff>
      <xdr:row>0</xdr:row>
      <xdr:rowOff>0</xdr:rowOff>
    </xdr:from>
    <xdr:to>
      <xdr:col>15</xdr:col>
      <xdr:colOff>342900</xdr:colOff>
      <xdr:row>3</xdr:row>
      <xdr:rowOff>175260</xdr:rowOff>
    </xdr:to>
    <xdr:pic>
      <xdr:nvPicPr>
        <xdr:cNvPr id="17" name="Picture 16">
          <a:extLst>
            <a:ext uri="{FF2B5EF4-FFF2-40B4-BE49-F238E27FC236}">
              <a16:creationId xmlns:a16="http://schemas.microsoft.com/office/drawing/2014/main" id="{B2884B07-52D0-CC7F-9C62-6F53A2BFB55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71560" y="0"/>
          <a:ext cx="815340" cy="723900"/>
        </a:xfrm>
        <a:prstGeom prst="rect">
          <a:avLst/>
        </a:prstGeom>
        <a:solidFill>
          <a:schemeClr val="tx1"/>
        </a:solidFill>
      </xdr:spPr>
    </xdr:pic>
    <xdr:clientData/>
  </xdr:twoCellAnchor>
  <xdr:twoCellAnchor>
    <xdr:from>
      <xdr:col>18</xdr:col>
      <xdr:colOff>228600</xdr:colOff>
      <xdr:row>0</xdr:row>
      <xdr:rowOff>0</xdr:rowOff>
    </xdr:from>
    <xdr:to>
      <xdr:col>23</xdr:col>
      <xdr:colOff>383040</xdr:colOff>
      <xdr:row>3</xdr:row>
      <xdr:rowOff>175260</xdr:rowOff>
    </xdr:to>
    <xdr:sp macro="" textlink="">
      <xdr:nvSpPr>
        <xdr:cNvPr id="18" name="TextBox 17">
          <a:extLst>
            <a:ext uri="{FF2B5EF4-FFF2-40B4-BE49-F238E27FC236}">
              <a16:creationId xmlns:a16="http://schemas.microsoft.com/office/drawing/2014/main" id="{04CD1DE7-1262-E23C-0C98-979779B3B6A9}"/>
            </a:ext>
          </a:extLst>
        </xdr:cNvPr>
        <xdr:cNvSpPr txBox="1"/>
      </xdr:nvSpPr>
      <xdr:spPr>
        <a:xfrm>
          <a:off x="11201400" y="0"/>
          <a:ext cx="320244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2000" b="0" i="0" u="none" strike="noStrike">
              <a:solidFill>
                <a:schemeClr val="bg1"/>
              </a:solidFill>
              <a:effectLst/>
              <a:latin typeface="+mn-lt"/>
              <a:ea typeface="+mn-ea"/>
              <a:cs typeface="+mn-cs"/>
            </a:rPr>
            <a:t>   </a:t>
          </a:r>
          <a:r>
            <a:rPr lang="en-IN" sz="1600" b="0" i="0" u="none" strike="noStrike">
              <a:solidFill>
                <a:schemeClr val="bg1"/>
              </a:solidFill>
              <a:effectLst/>
              <a:latin typeface="+mn-lt"/>
              <a:ea typeface="+mn-ea"/>
              <a:cs typeface="+mn-cs"/>
            </a:rPr>
            <a:t>Avgerage Defect Rates </a:t>
          </a:r>
        </a:p>
        <a:p>
          <a:pPr algn="r"/>
          <a:endParaRPr lang="en-IN" sz="2000">
            <a:solidFill>
              <a:schemeClr val="bg1"/>
            </a:solidFill>
          </a:endParaRPr>
        </a:p>
      </xdr:txBody>
    </xdr:sp>
    <xdr:clientData/>
  </xdr:twoCellAnchor>
  <xdr:twoCellAnchor editAs="oneCell">
    <xdr:from>
      <xdr:col>19</xdr:col>
      <xdr:colOff>144780</xdr:colOff>
      <xdr:row>0</xdr:row>
      <xdr:rowOff>22859</xdr:rowOff>
    </xdr:from>
    <xdr:to>
      <xdr:col>20</xdr:col>
      <xdr:colOff>152400</xdr:colOff>
      <xdr:row>3</xdr:row>
      <xdr:rowOff>160020</xdr:rowOff>
    </xdr:to>
    <xdr:pic>
      <xdr:nvPicPr>
        <xdr:cNvPr id="19" name="Picture 18">
          <a:extLst>
            <a:ext uri="{FF2B5EF4-FFF2-40B4-BE49-F238E27FC236}">
              <a16:creationId xmlns:a16="http://schemas.microsoft.com/office/drawing/2014/main" id="{FD7CC198-DD22-4E79-ACAE-7201DD977A4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27180" y="22859"/>
          <a:ext cx="617220" cy="685801"/>
        </a:xfrm>
        <a:prstGeom prst="rect">
          <a:avLst/>
        </a:prstGeom>
        <a:noFill/>
      </xdr:spPr>
    </xdr:pic>
    <xdr:clientData/>
  </xdr:twoCellAnchor>
  <xdr:twoCellAnchor editAs="oneCell">
    <xdr:from>
      <xdr:col>0</xdr:col>
      <xdr:colOff>45720</xdr:colOff>
      <xdr:row>14</xdr:row>
      <xdr:rowOff>167640</xdr:rowOff>
    </xdr:from>
    <xdr:to>
      <xdr:col>2</xdr:col>
      <xdr:colOff>91440</xdr:colOff>
      <xdr:row>25</xdr:row>
      <xdr:rowOff>27960</xdr:rowOff>
    </xdr:to>
    <mc:AlternateContent xmlns:mc="http://schemas.openxmlformats.org/markup-compatibility/2006" xmlns:a14="http://schemas.microsoft.com/office/drawing/2010/main">
      <mc:Choice Requires="a14">
        <xdr:graphicFrame macro="">
          <xdr:nvGraphicFramePr>
            <xdr:cNvPr id="20" name="Product type">
              <a:extLst>
                <a:ext uri="{FF2B5EF4-FFF2-40B4-BE49-F238E27FC236}">
                  <a16:creationId xmlns:a16="http://schemas.microsoft.com/office/drawing/2014/main" id="{3E3D0059-A93C-40B4-8C94-5445248C6F9C}"/>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45720" y="2727960"/>
              <a:ext cx="1264920" cy="187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xdr:colOff>
      <xdr:row>13</xdr:row>
      <xdr:rowOff>129540</xdr:rowOff>
    </xdr:from>
    <xdr:to>
      <xdr:col>7</xdr:col>
      <xdr:colOff>228600</xdr:colOff>
      <xdr:row>25</xdr:row>
      <xdr:rowOff>22860</xdr:rowOff>
    </xdr:to>
    <xdr:graphicFrame macro="">
      <xdr:nvGraphicFramePr>
        <xdr:cNvPr id="21" name="Chart 20">
          <a:extLst>
            <a:ext uri="{FF2B5EF4-FFF2-40B4-BE49-F238E27FC236}">
              <a16:creationId xmlns:a16="http://schemas.microsoft.com/office/drawing/2014/main" id="{2F805D16-918B-43DD-81E1-EF9371102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53340</xdr:colOff>
      <xdr:row>3</xdr:row>
      <xdr:rowOff>175260</xdr:rowOff>
    </xdr:from>
    <xdr:to>
      <xdr:col>7</xdr:col>
      <xdr:colOff>7620</xdr:colOff>
      <xdr:row>13</xdr:row>
      <xdr:rowOff>103414</xdr:rowOff>
    </xdr:to>
    <xdr:graphicFrame macro="">
      <xdr:nvGraphicFramePr>
        <xdr:cNvPr id="22" name="Chart 21">
          <a:extLst>
            <a:ext uri="{FF2B5EF4-FFF2-40B4-BE49-F238E27FC236}">
              <a16:creationId xmlns:a16="http://schemas.microsoft.com/office/drawing/2014/main" id="{7329D359-1049-43BC-893A-9678C6AEE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243840</xdr:colOff>
      <xdr:row>13</xdr:row>
      <xdr:rowOff>129540</xdr:rowOff>
    </xdr:from>
    <xdr:to>
      <xdr:col>13</xdr:col>
      <xdr:colOff>91440</xdr:colOff>
      <xdr:row>25</xdr:row>
      <xdr:rowOff>0</xdr:rowOff>
    </xdr:to>
    <xdr:graphicFrame macro="">
      <xdr:nvGraphicFramePr>
        <xdr:cNvPr id="23" name="Chart 22">
          <a:extLst>
            <a:ext uri="{FF2B5EF4-FFF2-40B4-BE49-F238E27FC236}">
              <a16:creationId xmlns:a16="http://schemas.microsoft.com/office/drawing/2014/main" id="{DAFD3E29-4D43-4BC9-B0C3-13BA18563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30480</xdr:colOff>
      <xdr:row>4</xdr:row>
      <xdr:rowOff>7620</xdr:rowOff>
    </xdr:from>
    <xdr:to>
      <xdr:col>11</xdr:col>
      <xdr:colOff>182880</xdr:colOff>
      <xdr:row>13</xdr:row>
      <xdr:rowOff>114300</xdr:rowOff>
    </xdr:to>
    <xdr:graphicFrame macro="">
      <xdr:nvGraphicFramePr>
        <xdr:cNvPr id="24" name="Chart 23">
          <a:extLst>
            <a:ext uri="{FF2B5EF4-FFF2-40B4-BE49-F238E27FC236}">
              <a16:creationId xmlns:a16="http://schemas.microsoft.com/office/drawing/2014/main" id="{6183530C-6A52-4034-A112-A95382947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205740</xdr:colOff>
      <xdr:row>4</xdr:row>
      <xdr:rowOff>7620</xdr:rowOff>
    </xdr:from>
    <xdr:to>
      <xdr:col>15</xdr:col>
      <xdr:colOff>259080</xdr:colOff>
      <xdr:row>13</xdr:row>
      <xdr:rowOff>106680</xdr:rowOff>
    </xdr:to>
    <xdr:graphicFrame macro="">
      <xdr:nvGraphicFramePr>
        <xdr:cNvPr id="25" name="Chart 24">
          <a:extLst>
            <a:ext uri="{FF2B5EF4-FFF2-40B4-BE49-F238E27FC236}">
              <a16:creationId xmlns:a16="http://schemas.microsoft.com/office/drawing/2014/main" id="{6E974D39-91C2-481E-8C3A-7D594D54D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91440</xdr:colOff>
      <xdr:row>13</xdr:row>
      <xdr:rowOff>114300</xdr:rowOff>
    </xdr:from>
    <xdr:to>
      <xdr:col>18</xdr:col>
      <xdr:colOff>144780</xdr:colOff>
      <xdr:row>25</xdr:row>
      <xdr:rowOff>0</xdr:rowOff>
    </xdr:to>
    <xdr:graphicFrame macro="">
      <xdr:nvGraphicFramePr>
        <xdr:cNvPr id="26" name="Chart 25">
          <a:extLst>
            <a:ext uri="{FF2B5EF4-FFF2-40B4-BE49-F238E27FC236}">
              <a16:creationId xmlns:a16="http://schemas.microsoft.com/office/drawing/2014/main" id="{5A583077-F9F9-491F-85A9-15B863F8D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281940</xdr:colOff>
      <xdr:row>4</xdr:row>
      <xdr:rowOff>7620</xdr:rowOff>
    </xdr:from>
    <xdr:to>
      <xdr:col>19</xdr:col>
      <xdr:colOff>91440</xdr:colOff>
      <xdr:row>13</xdr:row>
      <xdr:rowOff>99060</xdr:rowOff>
    </xdr:to>
    <xdr:graphicFrame macro="">
      <xdr:nvGraphicFramePr>
        <xdr:cNvPr id="27" name="Chart 26">
          <a:extLst>
            <a:ext uri="{FF2B5EF4-FFF2-40B4-BE49-F238E27FC236}">
              <a16:creationId xmlns:a16="http://schemas.microsoft.com/office/drawing/2014/main" id="{E6443345-A61C-4FB9-A018-1C369B0F9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144780</xdr:colOff>
      <xdr:row>13</xdr:row>
      <xdr:rowOff>99060</xdr:rowOff>
    </xdr:from>
    <xdr:to>
      <xdr:col>23</xdr:col>
      <xdr:colOff>434340</xdr:colOff>
      <xdr:row>24</xdr:row>
      <xdr:rowOff>175260</xdr:rowOff>
    </xdr:to>
    <xdr:graphicFrame macro="">
      <xdr:nvGraphicFramePr>
        <xdr:cNvPr id="28" name="Chart 27">
          <a:extLst>
            <a:ext uri="{FF2B5EF4-FFF2-40B4-BE49-F238E27FC236}">
              <a16:creationId xmlns:a16="http://schemas.microsoft.com/office/drawing/2014/main" id="{C7064865-00D9-48C9-A56C-7DA693858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106680</xdr:colOff>
      <xdr:row>3</xdr:row>
      <xdr:rowOff>167640</xdr:rowOff>
    </xdr:from>
    <xdr:to>
      <xdr:col>23</xdr:col>
      <xdr:colOff>434340</xdr:colOff>
      <xdr:row>13</xdr:row>
      <xdr:rowOff>83820</xdr:rowOff>
    </xdr:to>
    <xdr:graphicFrame macro="">
      <xdr:nvGraphicFramePr>
        <xdr:cNvPr id="29" name="Chart 28">
          <a:extLst>
            <a:ext uri="{FF2B5EF4-FFF2-40B4-BE49-F238E27FC236}">
              <a16:creationId xmlns:a16="http://schemas.microsoft.com/office/drawing/2014/main" id="{85D9B9ED-DBCF-4409-B57B-4CB933644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53340</xdr:colOff>
      <xdr:row>14</xdr:row>
      <xdr:rowOff>7620</xdr:rowOff>
    </xdr:from>
    <xdr:to>
      <xdr:col>7</xdr:col>
      <xdr:colOff>213360</xdr:colOff>
      <xdr:row>16</xdr:row>
      <xdr:rowOff>38100</xdr:rowOff>
    </xdr:to>
    <xdr:sp macro="" textlink="">
      <xdr:nvSpPr>
        <xdr:cNvPr id="30" name="TextBox 29">
          <a:extLst>
            <a:ext uri="{FF2B5EF4-FFF2-40B4-BE49-F238E27FC236}">
              <a16:creationId xmlns:a16="http://schemas.microsoft.com/office/drawing/2014/main" id="{66B23799-8A5E-A949-96EE-2CDBAB2D0356}"/>
            </a:ext>
          </a:extLst>
        </xdr:cNvPr>
        <xdr:cNvSpPr txBox="1"/>
      </xdr:nvSpPr>
      <xdr:spPr>
        <a:xfrm>
          <a:off x="1272540" y="2567940"/>
          <a:ext cx="32080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Sales of product </a:t>
          </a:r>
          <a:r>
            <a:rPr lang="en-IN" sz="1600" baseline="0">
              <a:solidFill>
                <a:schemeClr val="bg1"/>
              </a:solidFill>
            </a:rPr>
            <a:t> by gender  </a:t>
          </a:r>
          <a:r>
            <a:rPr lang="en-IN" sz="1600">
              <a:solidFill>
                <a:schemeClr val="bg1"/>
              </a:solidFill>
            </a:rPr>
            <a:t> </a:t>
          </a:r>
        </a:p>
      </xdr:txBody>
    </xdr:sp>
    <xdr:clientData/>
  </xdr:twoCellAnchor>
  <xdr:twoCellAnchor>
    <xdr:from>
      <xdr:col>7</xdr:col>
      <xdr:colOff>266700</xdr:colOff>
      <xdr:row>13</xdr:row>
      <xdr:rowOff>129540</xdr:rowOff>
    </xdr:from>
    <xdr:to>
      <xdr:col>13</xdr:col>
      <xdr:colOff>76200</xdr:colOff>
      <xdr:row>17</xdr:row>
      <xdr:rowOff>7620</xdr:rowOff>
    </xdr:to>
    <xdr:sp macro="" textlink="">
      <xdr:nvSpPr>
        <xdr:cNvPr id="33" name="TextBox 32">
          <a:extLst>
            <a:ext uri="{FF2B5EF4-FFF2-40B4-BE49-F238E27FC236}">
              <a16:creationId xmlns:a16="http://schemas.microsoft.com/office/drawing/2014/main" id="{B1A8AA9A-AFD2-447D-A882-7C4BE4D4CBD2}"/>
            </a:ext>
          </a:extLst>
        </xdr:cNvPr>
        <xdr:cNvSpPr txBox="1"/>
      </xdr:nvSpPr>
      <xdr:spPr>
        <a:xfrm>
          <a:off x="4533900" y="2506980"/>
          <a:ext cx="34671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Revenue generate by gender  </a:t>
          </a:r>
        </a:p>
      </xdr:txBody>
    </xdr:sp>
    <xdr:clientData/>
  </xdr:twoCellAnchor>
  <xdr:twoCellAnchor>
    <xdr:from>
      <xdr:col>13</xdr:col>
      <xdr:colOff>83820</xdr:colOff>
      <xdr:row>13</xdr:row>
      <xdr:rowOff>137160</xdr:rowOff>
    </xdr:from>
    <xdr:to>
      <xdr:col>18</xdr:col>
      <xdr:colOff>121920</xdr:colOff>
      <xdr:row>16</xdr:row>
      <xdr:rowOff>68580</xdr:rowOff>
    </xdr:to>
    <xdr:sp macro="" textlink="">
      <xdr:nvSpPr>
        <xdr:cNvPr id="34" name="TextBox 33">
          <a:extLst>
            <a:ext uri="{FF2B5EF4-FFF2-40B4-BE49-F238E27FC236}">
              <a16:creationId xmlns:a16="http://schemas.microsoft.com/office/drawing/2014/main" id="{EAE41ECD-78B5-4213-A8AB-24F045BBEAE1}"/>
            </a:ext>
          </a:extLst>
        </xdr:cNvPr>
        <xdr:cNvSpPr txBox="1"/>
      </xdr:nvSpPr>
      <xdr:spPr>
        <a:xfrm>
          <a:off x="8008620" y="2514600"/>
          <a:ext cx="308610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Sales</a:t>
          </a:r>
          <a:r>
            <a:rPr lang="en-IN" sz="1600" baseline="0">
              <a:solidFill>
                <a:schemeClr val="bg1"/>
              </a:solidFill>
            </a:rPr>
            <a:t> of product   </a:t>
          </a:r>
          <a:endParaRPr lang="en-IN" sz="1600">
            <a:solidFill>
              <a:schemeClr val="bg1"/>
            </a:solidFill>
          </a:endParaRPr>
        </a:p>
      </xdr:txBody>
    </xdr:sp>
    <xdr:clientData/>
  </xdr:twoCellAnchor>
  <xdr:twoCellAnchor>
    <xdr:from>
      <xdr:col>18</xdr:col>
      <xdr:colOff>167640</xdr:colOff>
      <xdr:row>13</xdr:row>
      <xdr:rowOff>99060</xdr:rowOff>
    </xdr:from>
    <xdr:to>
      <xdr:col>23</xdr:col>
      <xdr:colOff>441960</xdr:colOff>
      <xdr:row>16</xdr:row>
      <xdr:rowOff>7620</xdr:rowOff>
    </xdr:to>
    <xdr:sp macro="" textlink="">
      <xdr:nvSpPr>
        <xdr:cNvPr id="35" name="TextBox 34">
          <a:extLst>
            <a:ext uri="{FF2B5EF4-FFF2-40B4-BE49-F238E27FC236}">
              <a16:creationId xmlns:a16="http://schemas.microsoft.com/office/drawing/2014/main" id="{6ACC6F1B-39EE-4F24-A010-60486AD513DE}"/>
            </a:ext>
          </a:extLst>
        </xdr:cNvPr>
        <xdr:cNvSpPr txBox="1"/>
      </xdr:nvSpPr>
      <xdr:spPr>
        <a:xfrm>
          <a:off x="11140440" y="2476500"/>
          <a:ext cx="33223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Total order quantity  </a:t>
          </a:r>
        </a:p>
      </xdr:txBody>
    </xdr:sp>
    <xdr:clientData/>
  </xdr:twoCellAnchor>
  <xdr:twoCellAnchor>
    <xdr:from>
      <xdr:col>2</xdr:col>
      <xdr:colOff>60960</xdr:colOff>
      <xdr:row>3</xdr:row>
      <xdr:rowOff>152400</xdr:rowOff>
    </xdr:from>
    <xdr:to>
      <xdr:col>7</xdr:col>
      <xdr:colOff>213360</xdr:colOff>
      <xdr:row>5</xdr:row>
      <xdr:rowOff>175260</xdr:rowOff>
    </xdr:to>
    <xdr:sp macro="" textlink="">
      <xdr:nvSpPr>
        <xdr:cNvPr id="36" name="TextBox 35">
          <a:extLst>
            <a:ext uri="{FF2B5EF4-FFF2-40B4-BE49-F238E27FC236}">
              <a16:creationId xmlns:a16="http://schemas.microsoft.com/office/drawing/2014/main" id="{688F3447-94C9-43F0-B133-95C59D123925}"/>
            </a:ext>
          </a:extLst>
        </xdr:cNvPr>
        <xdr:cNvSpPr txBox="1"/>
      </xdr:nvSpPr>
      <xdr:spPr>
        <a:xfrm>
          <a:off x="1280160" y="701040"/>
          <a:ext cx="32004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Revenue</a:t>
          </a:r>
          <a:r>
            <a:rPr lang="en-IN" sz="1100" baseline="0">
              <a:solidFill>
                <a:schemeClr val="bg1"/>
              </a:solidFill>
            </a:rPr>
            <a:t> Generate by location  </a:t>
          </a:r>
          <a:endParaRPr lang="en-IN" sz="1100">
            <a:solidFill>
              <a:schemeClr val="bg1"/>
            </a:solidFill>
          </a:endParaRPr>
        </a:p>
      </xdr:txBody>
    </xdr:sp>
    <xdr:clientData/>
  </xdr:twoCellAnchor>
  <xdr:twoCellAnchor>
    <xdr:from>
      <xdr:col>7</xdr:col>
      <xdr:colOff>38100</xdr:colOff>
      <xdr:row>4</xdr:row>
      <xdr:rowOff>38100</xdr:rowOff>
    </xdr:from>
    <xdr:to>
      <xdr:col>11</xdr:col>
      <xdr:colOff>190500</xdr:colOff>
      <xdr:row>7</xdr:row>
      <xdr:rowOff>30480</xdr:rowOff>
    </xdr:to>
    <xdr:sp macro="" textlink="">
      <xdr:nvSpPr>
        <xdr:cNvPr id="37" name="TextBox 36">
          <a:extLst>
            <a:ext uri="{FF2B5EF4-FFF2-40B4-BE49-F238E27FC236}">
              <a16:creationId xmlns:a16="http://schemas.microsoft.com/office/drawing/2014/main" id="{2070DEB7-E0B7-4774-9085-BA76889D69D3}"/>
            </a:ext>
          </a:extLst>
        </xdr:cNvPr>
        <xdr:cNvSpPr txBox="1"/>
      </xdr:nvSpPr>
      <xdr:spPr>
        <a:xfrm>
          <a:off x="4305300" y="769620"/>
          <a:ext cx="25908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   Manufacturing</a:t>
          </a:r>
          <a:r>
            <a:rPr lang="en-IN" sz="1200" baseline="0">
              <a:solidFill>
                <a:schemeClr val="bg1"/>
              </a:solidFill>
            </a:rPr>
            <a:t> cost on product      </a:t>
          </a:r>
          <a:endParaRPr lang="en-IN" sz="1200">
            <a:solidFill>
              <a:schemeClr val="bg1"/>
            </a:solidFill>
          </a:endParaRPr>
        </a:p>
      </xdr:txBody>
    </xdr:sp>
    <xdr:clientData/>
  </xdr:twoCellAnchor>
  <xdr:twoCellAnchor>
    <xdr:from>
      <xdr:col>11</xdr:col>
      <xdr:colOff>198120</xdr:colOff>
      <xdr:row>3</xdr:row>
      <xdr:rowOff>175260</xdr:rowOff>
    </xdr:from>
    <xdr:to>
      <xdr:col>15</xdr:col>
      <xdr:colOff>304800</xdr:colOff>
      <xdr:row>6</xdr:row>
      <xdr:rowOff>68580</xdr:rowOff>
    </xdr:to>
    <xdr:sp macro="" textlink="">
      <xdr:nvSpPr>
        <xdr:cNvPr id="38" name="TextBox 37">
          <a:extLst>
            <a:ext uri="{FF2B5EF4-FFF2-40B4-BE49-F238E27FC236}">
              <a16:creationId xmlns:a16="http://schemas.microsoft.com/office/drawing/2014/main" id="{8B955C6F-3306-4966-A00E-A7054FB98F82}"/>
            </a:ext>
          </a:extLst>
        </xdr:cNvPr>
        <xdr:cNvSpPr txBox="1"/>
      </xdr:nvSpPr>
      <xdr:spPr>
        <a:xfrm>
          <a:off x="6903720" y="723900"/>
          <a:ext cx="25450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Revenue Generate  by product  </a:t>
          </a:r>
        </a:p>
      </xdr:txBody>
    </xdr:sp>
    <xdr:clientData/>
  </xdr:twoCellAnchor>
  <xdr:twoCellAnchor>
    <xdr:from>
      <xdr:col>15</xdr:col>
      <xdr:colOff>365760</xdr:colOff>
      <xdr:row>4</xdr:row>
      <xdr:rowOff>38100</xdr:rowOff>
    </xdr:from>
    <xdr:to>
      <xdr:col>19</xdr:col>
      <xdr:colOff>228600</xdr:colOff>
      <xdr:row>6</xdr:row>
      <xdr:rowOff>76200</xdr:rowOff>
    </xdr:to>
    <xdr:sp macro="" textlink="">
      <xdr:nvSpPr>
        <xdr:cNvPr id="39" name="TextBox 38">
          <a:extLst>
            <a:ext uri="{FF2B5EF4-FFF2-40B4-BE49-F238E27FC236}">
              <a16:creationId xmlns:a16="http://schemas.microsoft.com/office/drawing/2014/main" id="{4CB79441-D5D3-43C2-9A0B-FEF7F49DF107}"/>
            </a:ext>
          </a:extLst>
        </xdr:cNvPr>
        <xdr:cNvSpPr txBox="1"/>
      </xdr:nvSpPr>
      <xdr:spPr>
        <a:xfrm>
          <a:off x="9509760" y="769620"/>
          <a:ext cx="23012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Lead time on product  </a:t>
          </a:r>
        </a:p>
      </xdr:txBody>
    </xdr:sp>
    <xdr:clientData/>
  </xdr:twoCellAnchor>
  <xdr:twoCellAnchor>
    <xdr:from>
      <xdr:col>19</xdr:col>
      <xdr:colOff>495300</xdr:colOff>
      <xdr:row>3</xdr:row>
      <xdr:rowOff>144780</xdr:rowOff>
    </xdr:from>
    <xdr:to>
      <xdr:col>23</xdr:col>
      <xdr:colOff>365760</xdr:colOff>
      <xdr:row>5</xdr:row>
      <xdr:rowOff>129540</xdr:rowOff>
    </xdr:to>
    <xdr:sp macro="" textlink="">
      <xdr:nvSpPr>
        <xdr:cNvPr id="40" name="TextBox 39">
          <a:extLst>
            <a:ext uri="{FF2B5EF4-FFF2-40B4-BE49-F238E27FC236}">
              <a16:creationId xmlns:a16="http://schemas.microsoft.com/office/drawing/2014/main" id="{9F749F7E-46A7-479E-8681-7627B39EC6AE}"/>
            </a:ext>
          </a:extLst>
        </xdr:cNvPr>
        <xdr:cNvSpPr txBox="1"/>
      </xdr:nvSpPr>
      <xdr:spPr>
        <a:xfrm>
          <a:off x="12077700" y="693420"/>
          <a:ext cx="23088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Order</a:t>
          </a:r>
          <a:r>
            <a:rPr lang="en-IN" sz="1200" baseline="0">
              <a:solidFill>
                <a:schemeClr val="bg1"/>
              </a:solidFill>
            </a:rPr>
            <a:t> by location  </a:t>
          </a:r>
          <a:endParaRPr lang="en-IN" sz="1200">
            <a:solidFill>
              <a:schemeClr val="bg1"/>
            </a:solidFill>
          </a:endParaRPr>
        </a:p>
      </xdr:txBody>
    </xdr:sp>
    <xdr:clientData/>
  </xdr:twoCellAnchor>
  <xdr:twoCellAnchor>
    <xdr:from>
      <xdr:col>7</xdr:col>
      <xdr:colOff>38100</xdr:colOff>
      <xdr:row>0</xdr:row>
      <xdr:rowOff>15240</xdr:rowOff>
    </xdr:from>
    <xdr:to>
      <xdr:col>9</xdr:col>
      <xdr:colOff>251460</xdr:colOff>
      <xdr:row>3</xdr:row>
      <xdr:rowOff>152400</xdr:rowOff>
    </xdr:to>
    <xdr:sp macro="" textlink="'Pivot table'!B70">
      <xdr:nvSpPr>
        <xdr:cNvPr id="41" name="TextBox 40">
          <a:extLst>
            <a:ext uri="{FF2B5EF4-FFF2-40B4-BE49-F238E27FC236}">
              <a16:creationId xmlns:a16="http://schemas.microsoft.com/office/drawing/2014/main" id="{9EE412FB-5008-455D-BEDB-186343810475}"/>
            </a:ext>
          </a:extLst>
        </xdr:cNvPr>
        <xdr:cNvSpPr txBox="1"/>
      </xdr:nvSpPr>
      <xdr:spPr>
        <a:xfrm>
          <a:off x="4305300" y="15240"/>
          <a:ext cx="143256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21B01910-4B65-4430-9D2D-FDC212D818BB}" type="TxLink">
            <a:rPr lang="en-US" sz="2400" b="0" i="0" u="none" strike="noStrike">
              <a:solidFill>
                <a:srgbClr val="FFFFFF"/>
              </a:solidFill>
              <a:latin typeface="Calibri"/>
              <a:ea typeface="Calibri"/>
              <a:cs typeface="Calibri"/>
            </a:rPr>
            <a:pPr algn="r"/>
            <a:t>26588</a:t>
          </a:fld>
          <a:endParaRPr lang="en-US" sz="2400"/>
        </a:p>
      </xdr:txBody>
    </xdr:sp>
    <xdr:clientData/>
  </xdr:twoCellAnchor>
  <xdr:oneCellAnchor>
    <xdr:from>
      <xdr:col>7</xdr:col>
      <xdr:colOff>76200</xdr:colOff>
      <xdr:row>0</xdr:row>
      <xdr:rowOff>45720</xdr:rowOff>
    </xdr:from>
    <xdr:ext cx="1386840" cy="403860"/>
    <xdr:sp macro="" textlink="">
      <xdr:nvSpPr>
        <xdr:cNvPr id="43" name="TextBox 42">
          <a:extLst>
            <a:ext uri="{FF2B5EF4-FFF2-40B4-BE49-F238E27FC236}">
              <a16:creationId xmlns:a16="http://schemas.microsoft.com/office/drawing/2014/main" id="{AB177FE6-66AC-D2F6-4C57-950F71135470}"/>
            </a:ext>
          </a:extLst>
        </xdr:cNvPr>
        <xdr:cNvSpPr txBox="1"/>
      </xdr:nvSpPr>
      <xdr:spPr>
        <a:xfrm>
          <a:off x="4343400" y="45720"/>
          <a:ext cx="138684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solidFill>
                <a:schemeClr val="bg1"/>
              </a:solidFill>
            </a:rPr>
            <a:t>Total Revenue</a:t>
          </a:r>
        </a:p>
      </xdr:txBody>
    </xdr:sp>
    <xdr:clientData/>
  </xdr:oneCellAnchor>
  <xdr:oneCellAnchor>
    <xdr:from>
      <xdr:col>11</xdr:col>
      <xdr:colOff>114300</xdr:colOff>
      <xdr:row>2</xdr:row>
      <xdr:rowOff>30480</xdr:rowOff>
    </xdr:from>
    <xdr:ext cx="1455420" cy="327660"/>
    <xdr:sp macro="" textlink="'Pivot table'!E71">
      <xdr:nvSpPr>
        <xdr:cNvPr id="44" name="TextBox 43">
          <a:extLst>
            <a:ext uri="{FF2B5EF4-FFF2-40B4-BE49-F238E27FC236}">
              <a16:creationId xmlns:a16="http://schemas.microsoft.com/office/drawing/2014/main" id="{481644FA-8FF2-4FDA-A9A8-D7DDE014CC53}"/>
            </a:ext>
          </a:extLst>
        </xdr:cNvPr>
        <xdr:cNvSpPr txBox="1"/>
      </xdr:nvSpPr>
      <xdr:spPr>
        <a:xfrm>
          <a:off x="6819900" y="396240"/>
          <a:ext cx="145542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48EE08F4-B7DC-4D95-98D0-29B36CA7FFBE}" type="TxLink">
            <a:rPr lang="en-US" sz="2400" b="0" i="0" u="none" strike="noStrike">
              <a:solidFill>
                <a:srgbClr val="FFFFFF"/>
              </a:solidFill>
              <a:latin typeface="Calibri"/>
              <a:ea typeface="Calibri"/>
              <a:cs typeface="Calibri"/>
            </a:rPr>
            <a:pPr algn="r"/>
            <a:t>35</a:t>
          </a:fld>
          <a:endParaRPr lang="en-US" sz="2400"/>
        </a:p>
      </xdr:txBody>
    </xdr:sp>
    <xdr:clientData/>
  </xdr:oneCellAnchor>
  <xdr:oneCellAnchor>
    <xdr:from>
      <xdr:col>16</xdr:col>
      <xdr:colOff>533400</xdr:colOff>
      <xdr:row>1</xdr:row>
      <xdr:rowOff>160020</xdr:rowOff>
    </xdr:from>
    <xdr:ext cx="830580" cy="403860"/>
    <xdr:sp macro="" textlink="'Pivot table'!E75">
      <xdr:nvSpPr>
        <xdr:cNvPr id="45" name="TextBox 44">
          <a:extLst>
            <a:ext uri="{FF2B5EF4-FFF2-40B4-BE49-F238E27FC236}">
              <a16:creationId xmlns:a16="http://schemas.microsoft.com/office/drawing/2014/main" id="{9298A06A-11E5-1E16-F92C-E8E10FD3D147}"/>
            </a:ext>
          </a:extLst>
        </xdr:cNvPr>
        <xdr:cNvSpPr txBox="1"/>
      </xdr:nvSpPr>
      <xdr:spPr>
        <a:xfrm>
          <a:off x="10287000" y="342900"/>
          <a:ext cx="83058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4E63189-57E5-4964-9561-B6325F856FE1}" type="TxLink">
            <a:rPr lang="en-US" sz="2000" b="0" i="0" u="none" strike="noStrike">
              <a:solidFill>
                <a:srgbClr val="FFFFFF"/>
              </a:solidFill>
              <a:latin typeface="Calibri"/>
              <a:ea typeface="Calibri"/>
              <a:cs typeface="Calibri"/>
            </a:rPr>
            <a:pPr/>
            <a:t>230</a:t>
          </a:fld>
          <a:endParaRPr lang="en-IN" sz="2000"/>
        </a:p>
      </xdr:txBody>
    </xdr:sp>
    <xdr:clientData/>
  </xdr:oneCellAnchor>
  <xdr:twoCellAnchor>
    <xdr:from>
      <xdr:col>21</xdr:col>
      <xdr:colOff>297180</xdr:colOff>
      <xdr:row>1</xdr:row>
      <xdr:rowOff>45721</xdr:rowOff>
    </xdr:from>
    <xdr:to>
      <xdr:col>22</xdr:col>
      <xdr:colOff>190500</xdr:colOff>
      <xdr:row>3</xdr:row>
      <xdr:rowOff>106680</xdr:rowOff>
    </xdr:to>
    <xdr:sp macro="" textlink="'Pivot table'!B77">
      <xdr:nvSpPr>
        <xdr:cNvPr id="46" name="TextBox 45">
          <a:extLst>
            <a:ext uri="{FF2B5EF4-FFF2-40B4-BE49-F238E27FC236}">
              <a16:creationId xmlns:a16="http://schemas.microsoft.com/office/drawing/2014/main" id="{2991DBC1-07FD-EB38-E73B-6CB73B14E91C}"/>
            </a:ext>
          </a:extLst>
        </xdr:cNvPr>
        <xdr:cNvSpPr txBox="1"/>
      </xdr:nvSpPr>
      <xdr:spPr>
        <a:xfrm>
          <a:off x="13098780" y="228601"/>
          <a:ext cx="502920" cy="42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2F5679-459A-4485-BFE1-0DA792C0C555}" type="TxLink">
            <a:rPr lang="en-US" sz="2400" b="0" i="0" u="none" strike="noStrike">
              <a:solidFill>
                <a:srgbClr val="FFFFFF"/>
              </a:solidFill>
              <a:latin typeface="Calibri"/>
              <a:ea typeface="Calibri"/>
              <a:cs typeface="Calibri"/>
            </a:rPr>
            <a:pPr/>
            <a:t>0</a:t>
          </a:fld>
          <a:endParaRPr lang="en-IN" sz="2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L KUMAR RAY" refreshedDate="45859.919954050929" createdVersion="8" refreshedVersion="8" minRefreshableVersion="3" recordCount="100" xr:uid="{80D19E4E-28D4-48A9-A65A-DC59C87BED3A}">
  <cacheSource type="worksheet">
    <worksheetSource name="supply_chain_data"/>
  </cacheSource>
  <cacheFields count="24">
    <cacheField name="Product type" numFmtId="0">
      <sharedItems count="3">
        <s v="haircare"/>
        <s v="skincare"/>
        <s v="cosmetics"/>
      </sharedItems>
    </cacheField>
    <cacheField name="SKU" numFmtId="0">
      <sharedItems/>
    </cacheField>
    <cacheField name="Price" numFmtId="1">
      <sharedItems containsSemiMixedTypes="0" containsString="0" containsNumber="1" minValue="1.6999760138659377" maxValue="99.17132863862418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1">
      <sharedItems containsSemiMixedTypes="0" containsString="0" containsNumber="1" minValue="1061.618523013288" maxValue="9866.465457979697"/>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4865660958963" maxValue="9.9298162452772587"/>
    </cacheField>
    <cacheField name="Supplier name" numFmtId="0">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
      <sharedItems containsSemiMixedTypes="0" containsString="0" containsNumber="1" minValue="1.0850685695870688" maxValue="99.466108603599125"/>
    </cacheField>
    <cacheField name="Inspection results" numFmtId="0">
      <sharedItems/>
    </cacheField>
    <cacheField name="Defect rates" numFmtId="1">
      <sharedItems containsSemiMixedTypes="0" containsString="0" containsNumber="1" minValue="1.8607567631014899E-2" maxValue="4.9392552886209478"/>
    </cacheField>
    <cacheField name="Transportation modes" numFmtId="0">
      <sharedItems count="4">
        <s v="Road"/>
        <s v="Air"/>
        <s v="Rail"/>
        <s v="Sea"/>
      </sharedItems>
    </cacheField>
    <cacheField name="Routes" numFmtId="0">
      <sharedItems/>
    </cacheField>
    <cacheField name="Costs" numFmtId="164">
      <sharedItems containsSemiMixedTypes="0" containsString="0" containsNumber="1" minValue="103.91624796070495" maxValue="997.4134501331946"/>
    </cacheField>
  </cacheFields>
  <extLst>
    <ext xmlns:x14="http://schemas.microsoft.com/office/spreadsheetml/2009/9/main" uri="{725AE2AE-9491-48be-B2B4-4EB974FC3084}">
      <x14:pivotCacheDefinition pivotCacheId="143783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42115765"/>
    <n v="55"/>
    <n v="802"/>
    <n v="8661.9967923923832"/>
    <x v="0"/>
    <n v="58"/>
    <n v="7"/>
    <n v="96"/>
    <n v="4"/>
    <s v="Carrier B"/>
    <n v="2.9565721394308069"/>
    <s v="Supplier 3"/>
    <x v="0"/>
    <n v="29"/>
    <n v="215"/>
    <n v="29"/>
    <n v="46.279879240508322"/>
    <s v="Pending"/>
    <n v="0.22641036084992516"/>
    <x v="0"/>
    <s v="Route B"/>
    <n v="187.75207545920392"/>
  </r>
  <r>
    <x v="1"/>
    <s v="SKU1"/>
    <n v="14.843523275084339"/>
    <n v="95"/>
    <n v="736"/>
    <n v="7460.9000654458487"/>
    <x v="1"/>
    <n v="53"/>
    <n v="30"/>
    <n v="37"/>
    <n v="2"/>
    <s v="Carrier A"/>
    <n v="9.7165747714313095"/>
    <s v="Supplier 3"/>
    <x v="0"/>
    <n v="23"/>
    <n v="517"/>
    <n v="30"/>
    <n v="33.616768953730002"/>
    <s v="Pending"/>
    <n v="4.8540680263887062"/>
    <x v="0"/>
    <s v="Route B"/>
    <n v="503.06557914966919"/>
  </r>
  <r>
    <x v="0"/>
    <s v="SKU2"/>
    <n v="11.319683293090566"/>
    <n v="34"/>
    <n v="8"/>
    <n v="9577.7496258687297"/>
    <x v="2"/>
    <n v="1"/>
    <n v="10"/>
    <n v="88"/>
    <n v="2"/>
    <s v="Carrier B"/>
    <n v="8.0544792617321548"/>
    <s v="Supplier 1"/>
    <x v="0"/>
    <n v="12"/>
    <n v="971"/>
    <n v="27"/>
    <n v="30.688019348284204"/>
    <s v="Pending"/>
    <n v="4.580592619199229"/>
    <x v="1"/>
    <s v="Route C"/>
    <n v="141.92028177151906"/>
  </r>
  <r>
    <x v="1"/>
    <s v="SKU3"/>
    <n v="61.163343016437736"/>
    <n v="68"/>
    <n v="83"/>
    <n v="7766.8364256852328"/>
    <x v="0"/>
    <n v="23"/>
    <n v="13"/>
    <n v="59"/>
    <n v="6"/>
    <s v="Carrier C"/>
    <n v="1.7295685635434288"/>
    <s v="Supplier 5"/>
    <x v="1"/>
    <n v="24"/>
    <n v="937"/>
    <n v="18"/>
    <n v="35.624741397125028"/>
    <s v="Fail"/>
    <n v="4.7466486206477496"/>
    <x v="2"/>
    <s v="Route A"/>
    <n v="254.77615921928663"/>
  </r>
  <r>
    <x v="1"/>
    <s v="SKU4"/>
    <n v="4.8054960363458932"/>
    <n v="26"/>
    <n v="871"/>
    <n v="2686.5051515674468"/>
    <x v="0"/>
    <n v="5"/>
    <n v="3"/>
    <n v="56"/>
    <n v="8"/>
    <s v="Carrier A"/>
    <n v="3.8905479158706715"/>
    <s v="Supplier 1"/>
    <x v="2"/>
    <n v="5"/>
    <n v="414"/>
    <n v="3"/>
    <n v="92.065160598712851"/>
    <s v="Fail"/>
    <n v="3.1455795228330019"/>
    <x v="1"/>
    <s v="Route A"/>
    <n v="923.44063171192215"/>
  </r>
  <r>
    <x v="0"/>
    <s v="SKU5"/>
    <n v="1.6999760138659377"/>
    <n v="87"/>
    <n v="147"/>
    <n v="2828.3487459757589"/>
    <x v="0"/>
    <n v="90"/>
    <n v="27"/>
    <n v="66"/>
    <n v="3"/>
    <s v="Carrier B"/>
    <n v="4.4440988643822932"/>
    <s v="Supplier 4"/>
    <x v="3"/>
    <n v="10"/>
    <n v="104"/>
    <n v="17"/>
    <n v="56.766475557431797"/>
    <s v="Fail"/>
    <n v="2.7791935115711617"/>
    <x v="0"/>
    <s v="Route A"/>
    <n v="235.46123673553751"/>
  </r>
  <r>
    <x v="1"/>
    <s v="SKU6"/>
    <n v="4.0783328631079447"/>
    <n v="48"/>
    <n v="65"/>
    <n v="7823.4765595317367"/>
    <x v="3"/>
    <n v="11"/>
    <n v="15"/>
    <n v="58"/>
    <n v="8"/>
    <s v="Carrier C"/>
    <n v="3.8807633029520034"/>
    <s v="Supplier 3"/>
    <x v="1"/>
    <n v="14"/>
    <n v="314"/>
    <n v="24"/>
    <n v="1.0850685695870688"/>
    <s v="Pending"/>
    <n v="1.0009106193041357"/>
    <x v="3"/>
    <s v="Route A"/>
    <n v="134.36909686103172"/>
  </r>
  <r>
    <x v="2"/>
    <s v="SKU7"/>
    <n v="42.958384382460068"/>
    <n v="59"/>
    <n v="426"/>
    <n v="8496.1038130898378"/>
    <x v="1"/>
    <n v="93"/>
    <n v="17"/>
    <n v="11"/>
    <n v="1"/>
    <s v="Carrier B"/>
    <n v="2.3483387844177805"/>
    <s v="Supplier 4"/>
    <x v="3"/>
    <n v="22"/>
    <n v="564"/>
    <n v="1"/>
    <n v="99.466108603599125"/>
    <s v="Fail"/>
    <n v="0.39817718685065062"/>
    <x v="0"/>
    <s v="Route C"/>
    <n v="802.05631181755859"/>
  </r>
  <r>
    <x v="2"/>
    <s v="SKU8"/>
    <n v="68.717596748527328"/>
    <n v="78"/>
    <n v="150"/>
    <n v="7517.363210631127"/>
    <x v="1"/>
    <n v="5"/>
    <n v="10"/>
    <n v="15"/>
    <n v="7"/>
    <s v="Carrier C"/>
    <n v="3.4047338570830266"/>
    <s v="Supplier 4"/>
    <x v="0"/>
    <n v="13"/>
    <n v="769"/>
    <n v="8"/>
    <n v="11.423027139565695"/>
    <s v="Pending"/>
    <n v="2.7098626911099615"/>
    <x v="3"/>
    <s v="Route B"/>
    <n v="505.55713422546415"/>
  </r>
  <r>
    <x v="1"/>
    <s v="SKU9"/>
    <n v="64.015732941278543"/>
    <n v="35"/>
    <n v="980"/>
    <n v="4971.145987585558"/>
    <x v="2"/>
    <n v="14"/>
    <n v="27"/>
    <n v="83"/>
    <n v="1"/>
    <s v="Carrier A"/>
    <n v="7.1666452910482157"/>
    <s v="Supplier 2"/>
    <x v="4"/>
    <n v="29"/>
    <n v="963"/>
    <n v="23"/>
    <n v="47.95760163495158"/>
    <s v="Pending"/>
    <n v="3.8446144787675851"/>
    <x v="2"/>
    <s v="Route B"/>
    <n v="995.92946149864167"/>
  </r>
  <r>
    <x v="1"/>
    <s v="SKU10"/>
    <n v="15.707795681912138"/>
    <n v="11"/>
    <n v="996"/>
    <n v="2330.9658020919492"/>
    <x v="0"/>
    <n v="51"/>
    <n v="13"/>
    <n v="80"/>
    <n v="2"/>
    <s v="Carrier C"/>
    <n v="8.6732112112786126"/>
    <s v="Supplier 5"/>
    <x v="1"/>
    <n v="18"/>
    <n v="830"/>
    <n v="5"/>
    <n v="96.52735278531091"/>
    <s v="Pass"/>
    <n v="1.7273139283559424"/>
    <x v="0"/>
    <s v="Route B"/>
    <n v="806.10317770292295"/>
  </r>
  <r>
    <x v="1"/>
    <s v="SKU11"/>
    <n v="90.635459982288666"/>
    <n v="95"/>
    <n v="960"/>
    <n v="6099.944115581452"/>
    <x v="1"/>
    <n v="46"/>
    <n v="23"/>
    <n v="60"/>
    <n v="1"/>
    <s v="Carrier A"/>
    <n v="4.5239431243166628"/>
    <s v="Supplier 2"/>
    <x v="1"/>
    <n v="28"/>
    <n v="362"/>
    <n v="11"/>
    <n v="27.592363086663696"/>
    <s v="Pending"/>
    <n v="2.1169821372994391E-2"/>
    <x v="1"/>
    <s v="Route A"/>
    <n v="126.72303340940725"/>
  </r>
  <r>
    <x v="0"/>
    <s v="SKU12"/>
    <n v="71.213389075360084"/>
    <n v="41"/>
    <n v="336"/>
    <n v="2873.7414460214413"/>
    <x v="2"/>
    <n v="100"/>
    <n v="30"/>
    <n v="85"/>
    <n v="4"/>
    <s v="Carrier A"/>
    <n v="1.325274010184522"/>
    <s v="Supplier 4"/>
    <x v="1"/>
    <n v="3"/>
    <n v="563"/>
    <n v="3"/>
    <n v="32.321286213424031"/>
    <s v="Fail"/>
    <n v="2.1612537475559117"/>
    <x v="0"/>
    <s v="Route B"/>
    <n v="402.96878907377061"/>
  </r>
  <r>
    <x v="1"/>
    <s v="SKU13"/>
    <n v="16.160393317379977"/>
    <n v="5"/>
    <n v="249"/>
    <n v="4052.7384162378667"/>
    <x v="3"/>
    <n v="80"/>
    <n v="8"/>
    <n v="48"/>
    <n v="9"/>
    <s v="Carrier A"/>
    <n v="9.5372830611083383"/>
    <s v="Supplier 5"/>
    <x v="3"/>
    <n v="23"/>
    <n v="173"/>
    <n v="10"/>
    <n v="97.82905011017327"/>
    <s v="Pending"/>
    <n v="1.6310742300715386"/>
    <x v="0"/>
    <s v="Route B"/>
    <n v="547.24100516096848"/>
  </r>
  <r>
    <x v="1"/>
    <s v="SKU14"/>
    <n v="99.171328638624189"/>
    <n v="26"/>
    <n v="562"/>
    <n v="8653.5709264698016"/>
    <x v="0"/>
    <n v="54"/>
    <n v="29"/>
    <n v="78"/>
    <n v="5"/>
    <s v="Carrier B"/>
    <n v="2.0397701894493316"/>
    <s v="Supplier 1"/>
    <x v="1"/>
    <n v="25"/>
    <n v="558"/>
    <n v="14"/>
    <n v="5.7914366298629893"/>
    <s v="Pending"/>
    <n v="0.10068285156509371"/>
    <x v="1"/>
    <s v="Route B"/>
    <n v="929.23528996088965"/>
  </r>
  <r>
    <x v="1"/>
    <s v="SKU15"/>
    <n v="36.98924492862691"/>
    <n v="94"/>
    <n v="469"/>
    <n v="5442.0867853976733"/>
    <x v="0"/>
    <n v="9"/>
    <n v="8"/>
    <n v="69"/>
    <n v="7"/>
    <s v="Carrier B"/>
    <n v="2.4220397232752044"/>
    <s v="Supplier 1"/>
    <x v="3"/>
    <n v="14"/>
    <n v="580"/>
    <n v="7"/>
    <n v="97.121281751474314"/>
    <s v="Pass"/>
    <n v="2.2644057611985491"/>
    <x v="3"/>
    <s v="Route B"/>
    <n v="127.86180000162541"/>
  </r>
  <r>
    <x v="1"/>
    <s v="SKU16"/>
    <n v="7.5471721097912718"/>
    <n v="74"/>
    <n v="280"/>
    <n v="6453.7979681762854"/>
    <x v="1"/>
    <n v="2"/>
    <n v="5"/>
    <n v="78"/>
    <n v="1"/>
    <s v="Carrier B"/>
    <n v="4.1913245857055017"/>
    <s v="Supplier 1"/>
    <x v="3"/>
    <n v="3"/>
    <n v="399"/>
    <n v="21"/>
    <n v="77.106342497850008"/>
    <s v="Pass"/>
    <n v="1.0125630892580491"/>
    <x v="1"/>
    <s v="Route A"/>
    <n v="865.52577977124031"/>
  </r>
  <r>
    <x v="2"/>
    <s v="SKU17"/>
    <n v="81.462534369237019"/>
    <n v="82"/>
    <n v="126"/>
    <n v="2629.3964348452619"/>
    <x v="1"/>
    <n v="45"/>
    <n v="17"/>
    <n v="85"/>
    <n v="9"/>
    <s v="Carrier C"/>
    <n v="3.5854189582323421"/>
    <s v="Supplier 1"/>
    <x v="4"/>
    <n v="7"/>
    <n v="453"/>
    <n v="16"/>
    <n v="47.679680368355335"/>
    <s v="Fail"/>
    <n v="0.10202075491817619"/>
    <x v="1"/>
    <s v="Route C"/>
    <n v="670.93439079241034"/>
  </r>
  <r>
    <x v="0"/>
    <s v="SKU18"/>
    <n v="36.443627770460935"/>
    <n v="23"/>
    <n v="620"/>
    <n v="9364.6735050761727"/>
    <x v="2"/>
    <n v="10"/>
    <n v="10"/>
    <n v="46"/>
    <n v="8"/>
    <s v="Carrier C"/>
    <n v="4.339224714110709"/>
    <s v="Supplier 2"/>
    <x v="1"/>
    <n v="18"/>
    <n v="374"/>
    <n v="17"/>
    <n v="27.10798085484392"/>
    <s v="Pending"/>
    <n v="2.2319391107292637"/>
    <x v="3"/>
    <s v="Route A"/>
    <n v="593.48025872065182"/>
  </r>
  <r>
    <x v="1"/>
    <s v="SKU19"/>
    <n v="51.12387008796474"/>
    <n v="100"/>
    <n v="187"/>
    <n v="2553.4955849912149"/>
    <x v="2"/>
    <n v="48"/>
    <n v="11"/>
    <n v="94"/>
    <n v="3"/>
    <s v="Carrier A"/>
    <n v="4.7426358828418769"/>
    <s v="Supplier 4"/>
    <x v="4"/>
    <n v="20"/>
    <n v="694"/>
    <n v="16"/>
    <n v="82.373320587990207"/>
    <s v="Fail"/>
    <n v="3.6464508654170293"/>
    <x v="0"/>
    <s v="Route C"/>
    <n v="477.30763109090344"/>
  </r>
  <r>
    <x v="1"/>
    <s v="SKU20"/>
    <n v="96.341072439963384"/>
    <n v="22"/>
    <n v="320"/>
    <n v="8128.0276968511916"/>
    <x v="2"/>
    <n v="27"/>
    <n v="12"/>
    <n v="68"/>
    <n v="6"/>
    <s v="Carrier A"/>
    <n v="8.8783346509268402"/>
    <s v="Supplier 1"/>
    <x v="4"/>
    <n v="29"/>
    <n v="309"/>
    <n v="6"/>
    <n v="65.686259608488626"/>
    <s v="Pass"/>
    <n v="4.2314165735345393"/>
    <x v="1"/>
    <s v="Route B"/>
    <n v="493.87121531620585"/>
  </r>
  <r>
    <x v="2"/>
    <s v="SKU21"/>
    <n v="84.893868984950828"/>
    <n v="60"/>
    <n v="601"/>
    <n v="7087.0526963574366"/>
    <x v="2"/>
    <n v="69"/>
    <n v="25"/>
    <n v="7"/>
    <n v="6"/>
    <s v="Carrier B"/>
    <n v="6.0378837692182978"/>
    <s v="Supplier 5"/>
    <x v="4"/>
    <n v="19"/>
    <n v="791"/>
    <n v="4"/>
    <n v="61.735728954160933"/>
    <s v="Pending"/>
    <n v="1.8607567631014899E-2"/>
    <x v="1"/>
    <s v="Route C"/>
    <n v="523.36091472015801"/>
  </r>
  <r>
    <x v="0"/>
    <s v="SKU22"/>
    <n v="27.679780886501959"/>
    <n v="55"/>
    <n v="884"/>
    <n v="2390.8078665561734"/>
    <x v="2"/>
    <n v="71"/>
    <n v="1"/>
    <n v="63"/>
    <n v="10"/>
    <s v="Carrier A"/>
    <n v="9.5676489209230393"/>
    <s v="Supplier 4"/>
    <x v="1"/>
    <n v="22"/>
    <n v="780"/>
    <n v="28"/>
    <n v="50.120839612977349"/>
    <s v="Fail"/>
    <n v="2.5912754732111161"/>
    <x v="2"/>
    <s v="Route C"/>
    <n v="205.57199582694707"/>
  </r>
  <r>
    <x v="2"/>
    <s v="SKU23"/>
    <n v="4.3243411858641636"/>
    <n v="30"/>
    <n v="391"/>
    <n v="8858.367571011484"/>
    <x v="2"/>
    <n v="84"/>
    <n v="5"/>
    <n v="29"/>
    <n v="7"/>
    <s v="Carrier A"/>
    <n v="2.924857601145554"/>
    <s v="Supplier 5"/>
    <x v="1"/>
    <n v="11"/>
    <n v="568"/>
    <n v="29"/>
    <n v="98.609957242703871"/>
    <s v="Pending"/>
    <n v="1.3422915627227339"/>
    <x v="2"/>
    <s v="Route A"/>
    <n v="196.32944611241268"/>
  </r>
  <r>
    <x v="0"/>
    <s v="SKU24"/>
    <n v="4.1563083593111081"/>
    <n v="32"/>
    <n v="209"/>
    <n v="9049.0778609398967"/>
    <x v="3"/>
    <n v="4"/>
    <n v="26"/>
    <n v="2"/>
    <n v="8"/>
    <s v="Carrier C"/>
    <n v="9.7412916892843686"/>
    <s v="Supplier 2"/>
    <x v="3"/>
    <n v="28"/>
    <n v="447"/>
    <n v="3"/>
    <n v="40.382359702924816"/>
    <s v="Pending"/>
    <n v="3.691310292628728"/>
    <x v="1"/>
    <s v="Route A"/>
    <n v="758.72477260293829"/>
  </r>
  <r>
    <x v="0"/>
    <s v="SKU25"/>
    <n v="39.629343985092625"/>
    <n v="73"/>
    <n v="142"/>
    <n v="2174.777054350654"/>
    <x v="3"/>
    <n v="82"/>
    <n v="11"/>
    <n v="52"/>
    <n v="3"/>
    <s v="Carrier C"/>
    <n v="2.2310736812817278"/>
    <s v="Supplier 4"/>
    <x v="1"/>
    <n v="19"/>
    <n v="934"/>
    <n v="23"/>
    <n v="78.280383118415386"/>
    <s v="Pending"/>
    <n v="3.7972312171141831"/>
    <x v="0"/>
    <s v="Route B"/>
    <n v="458.53594573920907"/>
  </r>
  <r>
    <x v="0"/>
    <s v="SKU26"/>
    <n v="97.44694661789282"/>
    <n v="9"/>
    <n v="353"/>
    <n v="3716.4933258940368"/>
    <x v="3"/>
    <n v="59"/>
    <n v="16"/>
    <n v="48"/>
    <n v="4"/>
    <s v="Carrier B"/>
    <n v="6.5075486210785511"/>
    <s v="Supplier 2"/>
    <x v="3"/>
    <n v="26"/>
    <n v="171"/>
    <n v="4"/>
    <n v="15.972229757181761"/>
    <s v="Pass"/>
    <n v="2.1193197367249228"/>
    <x v="2"/>
    <s v="Route A"/>
    <n v="617.8669164583772"/>
  </r>
  <r>
    <x v="2"/>
    <s v="SKU27"/>
    <n v="92.557360812402024"/>
    <n v="42"/>
    <n v="352"/>
    <n v="2686.4572235759833"/>
    <x v="2"/>
    <n v="47"/>
    <n v="9"/>
    <n v="62"/>
    <n v="8"/>
    <s v="Carrier C"/>
    <n v="7.406750952998074"/>
    <s v="Supplier 5"/>
    <x v="0"/>
    <n v="25"/>
    <n v="291"/>
    <n v="4"/>
    <n v="10.528245070042162"/>
    <s v="Fail"/>
    <n v="2.8646678378833732"/>
    <x v="3"/>
    <s v="Route B"/>
    <n v="762.45918215568372"/>
  </r>
  <r>
    <x v="2"/>
    <s v="SKU28"/>
    <n v="2.3972747055971411"/>
    <n v="12"/>
    <n v="394"/>
    <n v="6117.3246150839923"/>
    <x v="1"/>
    <n v="48"/>
    <n v="15"/>
    <n v="24"/>
    <n v="4"/>
    <s v="Carrier B"/>
    <n v="9.898140508069222"/>
    <s v="Supplier 1"/>
    <x v="0"/>
    <n v="13"/>
    <n v="171"/>
    <n v="7"/>
    <n v="59.429381810691567"/>
    <s v="Fail"/>
    <n v="0.81575707929567198"/>
    <x v="1"/>
    <s v="Route A"/>
    <n v="123.43702751182708"/>
  </r>
  <r>
    <x v="2"/>
    <s v="SKU29"/>
    <n v="63.447559185207332"/>
    <n v="3"/>
    <n v="253"/>
    <n v="8318.9031946171781"/>
    <x v="1"/>
    <n v="45"/>
    <n v="5"/>
    <n v="67"/>
    <n v="7"/>
    <s v="Carrier B"/>
    <n v="8.1009731453970311"/>
    <s v="Supplier 1"/>
    <x v="1"/>
    <n v="16"/>
    <n v="329"/>
    <n v="7"/>
    <n v="39.292875586065747"/>
    <s v="Pass"/>
    <n v="3.8780989365884881"/>
    <x v="0"/>
    <s v="Route B"/>
    <n v="764.93537594070813"/>
  </r>
  <r>
    <x v="0"/>
    <s v="SKU30"/>
    <n v="8.0228592105263932"/>
    <n v="10"/>
    <n v="327"/>
    <n v="2766.3423668660889"/>
    <x v="3"/>
    <n v="60"/>
    <n v="26"/>
    <n v="35"/>
    <n v="7"/>
    <s v="Carrier B"/>
    <n v="8.9545283153180151"/>
    <s v="Supplier 4"/>
    <x v="1"/>
    <n v="27"/>
    <n v="806"/>
    <n v="30"/>
    <n v="51.634893400109334"/>
    <s v="Pending"/>
    <n v="0.96539470535239313"/>
    <x v="0"/>
    <s v="Route C"/>
    <n v="880.08098824716103"/>
  </r>
  <r>
    <x v="1"/>
    <s v="SKU31"/>
    <n v="50.847393051718697"/>
    <n v="28"/>
    <n v="168"/>
    <n v="9655.1351027193978"/>
    <x v="3"/>
    <n v="6"/>
    <n v="17"/>
    <n v="44"/>
    <n v="4"/>
    <s v="Carrier B"/>
    <n v="2.6796609649814065"/>
    <s v="Supplier 3"/>
    <x v="4"/>
    <n v="24"/>
    <n v="461"/>
    <n v="8"/>
    <n v="60.25114566159808"/>
    <s v="Pending"/>
    <n v="2.9890000066550746"/>
    <x v="2"/>
    <s v="Route C"/>
    <n v="609.37920661842668"/>
  </r>
  <r>
    <x v="1"/>
    <s v="SKU32"/>
    <n v="79.209936015656723"/>
    <n v="43"/>
    <n v="781"/>
    <n v="9571.5504873278187"/>
    <x v="2"/>
    <n v="89"/>
    <n v="13"/>
    <n v="64"/>
    <n v="4"/>
    <s v="Carrier C"/>
    <n v="6.5991049012385838"/>
    <s v="Supplier 3"/>
    <x v="1"/>
    <n v="30"/>
    <n v="737"/>
    <n v="7"/>
    <n v="29.692467153749774"/>
    <s v="Pass"/>
    <n v="1.9460361193861131"/>
    <x v="0"/>
    <s v="Route A"/>
    <n v="761.17390951487755"/>
  </r>
  <r>
    <x v="2"/>
    <s v="SKU33"/>
    <n v="64.795435000155607"/>
    <n v="63"/>
    <n v="616"/>
    <n v="5149.9983504080365"/>
    <x v="0"/>
    <n v="4"/>
    <n v="17"/>
    <n v="95"/>
    <n v="9"/>
    <s v="Carrier C"/>
    <n v="4.85827050343664"/>
    <s v="Supplier 5"/>
    <x v="4"/>
    <n v="1"/>
    <n v="251"/>
    <n v="23"/>
    <n v="23.853427512896133"/>
    <s v="Fail"/>
    <n v="3.5410460122509231"/>
    <x v="3"/>
    <s v="Route A"/>
    <n v="371.25529551987103"/>
  </r>
  <r>
    <x v="1"/>
    <s v="SKU34"/>
    <n v="37.467592329842461"/>
    <n v="96"/>
    <n v="602"/>
    <n v="9061.7108955077238"/>
    <x v="2"/>
    <n v="1"/>
    <n v="26"/>
    <n v="21"/>
    <n v="7"/>
    <s v="Carrier A"/>
    <n v="1.0194875708221189"/>
    <s v="Supplier 1"/>
    <x v="4"/>
    <n v="4"/>
    <n v="452"/>
    <n v="10"/>
    <n v="10.754272815029333"/>
    <s v="Pass"/>
    <n v="0.64660455937205485"/>
    <x v="0"/>
    <s v="Route B"/>
    <n v="510.3580004335235"/>
  </r>
  <r>
    <x v="2"/>
    <s v="SKU35"/>
    <n v="84.957786816350435"/>
    <n v="11"/>
    <n v="449"/>
    <n v="6541.3293448024651"/>
    <x v="1"/>
    <n v="42"/>
    <n v="27"/>
    <n v="85"/>
    <n v="8"/>
    <s v="Carrier C"/>
    <n v="5.2881899903274094"/>
    <s v="Supplier 1"/>
    <x v="2"/>
    <n v="3"/>
    <n v="367"/>
    <n v="2"/>
    <n v="58.004787044743765"/>
    <s v="Pass"/>
    <n v="0.54115409806058112"/>
    <x v="3"/>
    <s v="Route C"/>
    <n v="553.42047123035582"/>
  </r>
  <r>
    <x v="1"/>
    <s v="SKU36"/>
    <n v="9.8130025787540518"/>
    <n v="34"/>
    <n v="963"/>
    <n v="7573.4024578487333"/>
    <x v="1"/>
    <n v="18"/>
    <n v="23"/>
    <n v="28"/>
    <n v="3"/>
    <s v="Carrier B"/>
    <n v="2.107951267159081"/>
    <s v="Supplier 2"/>
    <x v="2"/>
    <n v="26"/>
    <n v="671"/>
    <n v="19"/>
    <n v="45.531364237162144"/>
    <s v="Fail"/>
    <n v="3.8055333792433537"/>
    <x v="1"/>
    <s v="Route C"/>
    <n v="403.8089742481805"/>
  </r>
  <r>
    <x v="1"/>
    <s v="SKU37"/>
    <n v="23.399844752614349"/>
    <n v="5"/>
    <n v="963"/>
    <n v="2438.3399304700288"/>
    <x v="1"/>
    <n v="25"/>
    <n v="8"/>
    <n v="21"/>
    <n v="9"/>
    <s v="Carrier A"/>
    <n v="1.5326552735904306"/>
    <s v="Supplier 3"/>
    <x v="1"/>
    <n v="24"/>
    <n v="867"/>
    <n v="15"/>
    <n v="34.343277465075381"/>
    <s v="Pending"/>
    <n v="2.6102880848481131"/>
    <x v="3"/>
    <s v="Route A"/>
    <n v="183.93296804359437"/>
  </r>
  <r>
    <x v="2"/>
    <s v="SKU38"/>
    <n v="52.075930682707799"/>
    <n v="75"/>
    <n v="705"/>
    <n v="9692.3180402184316"/>
    <x v="0"/>
    <n v="69"/>
    <n v="1"/>
    <n v="88"/>
    <n v="5"/>
    <s v="Carrier B"/>
    <n v="9.2359314372492278"/>
    <s v="Supplier 5"/>
    <x v="0"/>
    <n v="10"/>
    <n v="841"/>
    <n v="12"/>
    <n v="5.9306936455283177"/>
    <s v="Pending"/>
    <n v="0.61332689916450744"/>
    <x v="1"/>
    <s v="Route B"/>
    <n v="339.67286994860615"/>
  </r>
  <r>
    <x v="1"/>
    <s v="SKU39"/>
    <n v="19.127477265823256"/>
    <n v="26"/>
    <n v="176"/>
    <n v="1912.4656631007608"/>
    <x v="1"/>
    <n v="78"/>
    <n v="29"/>
    <n v="34"/>
    <n v="3"/>
    <s v="Carrier A"/>
    <n v="5.5625037788303837"/>
    <s v="Supplier 2"/>
    <x v="1"/>
    <n v="30"/>
    <n v="791"/>
    <n v="6"/>
    <n v="9.0058074287816421"/>
    <s v="Fail"/>
    <n v="1.4519722039968159"/>
    <x v="1"/>
    <s v="Route B"/>
    <n v="653.67299455203317"/>
  </r>
  <r>
    <x v="1"/>
    <s v="SKU40"/>
    <n v="80.541424170940331"/>
    <n v="97"/>
    <n v="933"/>
    <n v="5724.9593504562654"/>
    <x v="1"/>
    <n v="90"/>
    <n v="20"/>
    <n v="39"/>
    <n v="8"/>
    <s v="Carrier C"/>
    <n v="7.2295951397364737"/>
    <s v="Supplier 1"/>
    <x v="1"/>
    <n v="18"/>
    <n v="793"/>
    <n v="1"/>
    <n v="88.179407104217461"/>
    <s v="Pending"/>
    <n v="4.2132694305865659"/>
    <x v="0"/>
    <s v="Route A"/>
    <n v="529.80872398069187"/>
  </r>
  <r>
    <x v="1"/>
    <s v="SKU41"/>
    <n v="99.113291615317166"/>
    <n v="35"/>
    <n v="556"/>
    <n v="5521.2052590109715"/>
    <x v="1"/>
    <n v="64"/>
    <n v="19"/>
    <n v="38"/>
    <n v="8"/>
    <s v="Carrier B"/>
    <n v="5.7732637437666536"/>
    <s v="Supplier 4"/>
    <x v="4"/>
    <n v="18"/>
    <n v="892"/>
    <n v="7"/>
    <n v="95.332064548772493"/>
    <s v="Fail"/>
    <n v="4.530226239825963E-2"/>
    <x v="3"/>
    <s v="Route A"/>
    <n v="275.52437113130981"/>
  </r>
  <r>
    <x v="1"/>
    <s v="SKU42"/>
    <n v="46.529167614516773"/>
    <n v="98"/>
    <n v="155"/>
    <n v="1839.6094258567639"/>
    <x v="1"/>
    <n v="22"/>
    <n v="27"/>
    <n v="57"/>
    <n v="4"/>
    <s v="Carrier C"/>
    <n v="7.5262483268515084"/>
    <s v="Supplier 5"/>
    <x v="3"/>
    <n v="26"/>
    <n v="179"/>
    <n v="7"/>
    <n v="96.422820639571867"/>
    <s v="Fail"/>
    <n v="4.9392552886209478"/>
    <x v="0"/>
    <s v="Route A"/>
    <n v="635.65712050199193"/>
  </r>
  <r>
    <x v="0"/>
    <s v="SKU43"/>
    <n v="11.743271776309239"/>
    <n v="6"/>
    <n v="598"/>
    <n v="5737.425599119023"/>
    <x v="2"/>
    <n v="36"/>
    <n v="29"/>
    <n v="85"/>
    <n v="9"/>
    <s v="Carrier B"/>
    <n v="3.6940212683884543"/>
    <s v="Supplier 5"/>
    <x v="0"/>
    <n v="1"/>
    <n v="206"/>
    <n v="23"/>
    <n v="26.27736595733241"/>
    <s v="Pending"/>
    <n v="0.37230476798509771"/>
    <x v="1"/>
    <s v="Route A"/>
    <n v="716.04411975934067"/>
  </r>
  <r>
    <x v="2"/>
    <s v="SKU44"/>
    <n v="51.35579091311039"/>
    <n v="34"/>
    <n v="919"/>
    <n v="7152.2860494355145"/>
    <x v="1"/>
    <n v="13"/>
    <n v="19"/>
    <n v="72"/>
    <n v="6"/>
    <s v="Carrier C"/>
    <n v="7.5774496573766932"/>
    <s v="Supplier 2"/>
    <x v="2"/>
    <n v="7"/>
    <n v="834"/>
    <n v="18"/>
    <n v="22.554106620887744"/>
    <s v="Fail"/>
    <n v="2.9626263204548819"/>
    <x v="2"/>
    <s v="Route A"/>
    <n v="610.45326961922774"/>
  </r>
  <r>
    <x v="0"/>
    <s v="SKU45"/>
    <n v="33.78413803306551"/>
    <n v="1"/>
    <n v="24"/>
    <n v="5267.9568075105208"/>
    <x v="3"/>
    <n v="93"/>
    <n v="7"/>
    <n v="52"/>
    <n v="6"/>
    <s v="Carrier B"/>
    <n v="5.2151550087119096"/>
    <s v="Supplier 2"/>
    <x v="4"/>
    <n v="25"/>
    <n v="794"/>
    <n v="25"/>
    <n v="66.312544439991655"/>
    <s v="Pass"/>
    <n v="3.219604612084106"/>
    <x v="2"/>
    <s v="Route A"/>
    <n v="495.30569702847396"/>
  </r>
  <r>
    <x v="0"/>
    <s v="SKU46"/>
    <n v="27.082207199888899"/>
    <n v="75"/>
    <n v="859"/>
    <n v="2556.7673606335957"/>
    <x v="0"/>
    <n v="92"/>
    <n v="29"/>
    <n v="6"/>
    <n v="8"/>
    <s v="Carrier B"/>
    <n v="4.0709558370840826"/>
    <s v="Supplier 3"/>
    <x v="4"/>
    <n v="18"/>
    <n v="870"/>
    <n v="23"/>
    <n v="77.32235321105162"/>
    <s v="Pending"/>
    <n v="3.6486105925362033"/>
    <x v="0"/>
    <s v="Route B"/>
    <n v="380.43593711196428"/>
  </r>
  <r>
    <x v="1"/>
    <s v="SKU47"/>
    <n v="95.712135880936088"/>
    <n v="93"/>
    <n v="910"/>
    <n v="7089.4742499341864"/>
    <x v="3"/>
    <n v="4"/>
    <n v="15"/>
    <n v="51"/>
    <n v="9"/>
    <s v="Carrier B"/>
    <n v="8.9787507559499709"/>
    <s v="Supplier 1"/>
    <x v="1"/>
    <n v="10"/>
    <n v="964"/>
    <n v="20"/>
    <n v="19.712992911293647"/>
    <s v="Pending"/>
    <n v="0.38057358671321373"/>
    <x v="2"/>
    <s v="Route A"/>
    <n v="581.60235505058677"/>
  </r>
  <r>
    <x v="0"/>
    <s v="SKU48"/>
    <n v="76.035544426891718"/>
    <n v="28"/>
    <n v="29"/>
    <n v="7397.0710045871801"/>
    <x v="0"/>
    <n v="30"/>
    <n v="16"/>
    <n v="9"/>
    <n v="3"/>
    <s v="Carrier C"/>
    <n v="7.0958331565551385"/>
    <s v="Supplier 2"/>
    <x v="0"/>
    <n v="9"/>
    <n v="109"/>
    <n v="18"/>
    <n v="23.126363582464776"/>
    <s v="Fail"/>
    <n v="1.6981125407144038"/>
    <x v="2"/>
    <s v="Route B"/>
    <n v="768.65191395437"/>
  </r>
  <r>
    <x v="2"/>
    <s v="SKU49"/>
    <n v="78.897913205640037"/>
    <n v="19"/>
    <n v="99"/>
    <n v="8001.6132065190022"/>
    <x v="2"/>
    <n v="97"/>
    <n v="24"/>
    <n v="9"/>
    <n v="6"/>
    <s v="Carrier C"/>
    <n v="2.5056210329009154"/>
    <s v="Supplier 5"/>
    <x v="2"/>
    <n v="28"/>
    <n v="177"/>
    <n v="28"/>
    <n v="14.147815443979217"/>
    <s v="Pass"/>
    <n v="2.8258139854001318"/>
    <x v="2"/>
    <s v="Route A"/>
    <n v="336.89016851997792"/>
  </r>
  <r>
    <x v="2"/>
    <s v="SKU50"/>
    <n v="14.203484264803022"/>
    <n v="91"/>
    <n v="633"/>
    <n v="5910.8853896688988"/>
    <x v="1"/>
    <n v="31"/>
    <n v="23"/>
    <n v="82"/>
    <n v="10"/>
    <s v="Carrier A"/>
    <n v="6.2478609149759912"/>
    <s v="Supplier 2"/>
    <x v="2"/>
    <n v="20"/>
    <n v="306"/>
    <n v="21"/>
    <n v="45.178757924634517"/>
    <s v="Fail"/>
    <n v="4.7548008046711852"/>
    <x v="2"/>
    <s v="Route B"/>
    <n v="496.24865029194046"/>
  </r>
  <r>
    <x v="0"/>
    <s v="SKU51"/>
    <n v="26.70076097246173"/>
    <n v="61"/>
    <n v="154"/>
    <n v="9866.465457979697"/>
    <x v="3"/>
    <n v="100"/>
    <n v="4"/>
    <n v="52"/>
    <n v="1"/>
    <s v="Carrier A"/>
    <n v="4.7830005579476653"/>
    <s v="Supplier 5"/>
    <x v="3"/>
    <n v="18"/>
    <n v="673"/>
    <n v="28"/>
    <n v="14.190328344569981"/>
    <s v="Pending"/>
    <n v="1.7729511720835571"/>
    <x v="0"/>
    <s v="Route A"/>
    <n v="694.98231757944586"/>
  </r>
  <r>
    <x v="1"/>
    <s v="SKU52"/>
    <n v="98.031829656465078"/>
    <n v="1"/>
    <n v="820"/>
    <n v="9435.7626089121295"/>
    <x v="3"/>
    <n v="64"/>
    <n v="11"/>
    <n v="11"/>
    <n v="1"/>
    <s v="Carrier B"/>
    <n v="8.6310521797689468"/>
    <s v="Supplier 1"/>
    <x v="0"/>
    <n v="10"/>
    <n v="727"/>
    <n v="27"/>
    <n v="9.1668491485971515"/>
    <s v="Pending"/>
    <n v="2.1224716191438247"/>
    <x v="1"/>
    <s v="Route C"/>
    <n v="602.89849883838338"/>
  </r>
  <r>
    <x v="1"/>
    <s v="SKU53"/>
    <n v="30.341470711214214"/>
    <n v="93"/>
    <n v="242"/>
    <n v="8232.3348294258212"/>
    <x v="3"/>
    <n v="96"/>
    <n v="25"/>
    <n v="54"/>
    <n v="3"/>
    <s v="Carrier B"/>
    <n v="1.0134865660958963"/>
    <s v="Supplier 1"/>
    <x v="2"/>
    <n v="1"/>
    <n v="631"/>
    <n v="17"/>
    <n v="83.344058991677969"/>
    <s v="Pending"/>
    <n v="1.4103475760760271"/>
    <x v="1"/>
    <s v="Route B"/>
    <n v="750.73784066827091"/>
  </r>
  <r>
    <x v="0"/>
    <s v="SKU54"/>
    <n v="31.146243160240854"/>
    <n v="11"/>
    <n v="622"/>
    <n v="6088.0214799408586"/>
    <x v="0"/>
    <n v="33"/>
    <n v="22"/>
    <n v="61"/>
    <n v="3"/>
    <s v="Carrier B"/>
    <n v="4.3051034712876355"/>
    <s v="Supplier 1"/>
    <x v="1"/>
    <n v="26"/>
    <n v="497"/>
    <n v="29"/>
    <n v="30.186023375822508"/>
    <s v="Pass"/>
    <n v="2.4787719755397477"/>
    <x v="0"/>
    <s v="Route B"/>
    <n v="814.06999658218751"/>
  </r>
  <r>
    <x v="0"/>
    <s v="SKU55"/>
    <n v="79.855058340789427"/>
    <n v="16"/>
    <n v="701"/>
    <n v="2925.6751703038126"/>
    <x v="3"/>
    <n v="97"/>
    <n v="11"/>
    <n v="11"/>
    <n v="5"/>
    <s v="Carrier A"/>
    <n v="5.0143649550309073"/>
    <s v="Supplier 2"/>
    <x v="2"/>
    <n v="27"/>
    <n v="918"/>
    <n v="5"/>
    <n v="30.323545256616502"/>
    <s v="Fail"/>
    <n v="4.5489196593963852"/>
    <x v="3"/>
    <s v="Route B"/>
    <n v="323.01292795247883"/>
  </r>
  <r>
    <x v="1"/>
    <s v="SKU56"/>
    <n v="20.986386037043378"/>
    <n v="90"/>
    <n v="93"/>
    <n v="4767.020484344137"/>
    <x v="0"/>
    <n v="25"/>
    <n v="23"/>
    <n v="83"/>
    <n v="5"/>
    <s v="Carrier C"/>
    <n v="1.7744297140717396"/>
    <s v="Supplier 1"/>
    <x v="0"/>
    <n v="24"/>
    <n v="826"/>
    <n v="28"/>
    <n v="12.836284572832753"/>
    <s v="Pass"/>
    <n v="1.1737554953874541"/>
    <x v="1"/>
    <s v="Route B"/>
    <n v="832.21080870602168"/>
  </r>
  <r>
    <x v="0"/>
    <s v="SKU57"/>
    <n v="49.263205350734154"/>
    <n v="65"/>
    <n v="227"/>
    <n v="1605.8669003924058"/>
    <x v="2"/>
    <n v="5"/>
    <n v="18"/>
    <n v="51"/>
    <n v="1"/>
    <s v="Carrier B"/>
    <n v="9.1605585353818704"/>
    <s v="Supplier 2"/>
    <x v="2"/>
    <n v="21"/>
    <n v="588"/>
    <n v="25"/>
    <n v="67.779622987078142"/>
    <s v="Pending"/>
    <n v="2.511174830212707"/>
    <x v="2"/>
    <s v="Route A"/>
    <n v="482.19123860252813"/>
  </r>
  <r>
    <x v="1"/>
    <s v="SKU58"/>
    <n v="59.84156137728931"/>
    <n v="81"/>
    <n v="896"/>
    <n v="2021.1498103371077"/>
    <x v="0"/>
    <n v="10"/>
    <n v="5"/>
    <n v="44"/>
    <n v="7"/>
    <s v="Carrier A"/>
    <n v="4.9384385647120901"/>
    <s v="Supplier 3"/>
    <x v="2"/>
    <n v="18"/>
    <n v="396"/>
    <n v="7"/>
    <n v="65.047415094691459"/>
    <s v="Fail"/>
    <n v="1.7303747198591968"/>
    <x v="0"/>
    <s v="Route B"/>
    <n v="110.36433523136472"/>
  </r>
  <r>
    <x v="2"/>
    <s v="SKU59"/>
    <n v="63.828398347710966"/>
    <n v="30"/>
    <n v="484"/>
    <n v="1061.618523013288"/>
    <x v="0"/>
    <n v="100"/>
    <n v="16"/>
    <n v="26"/>
    <n v="7"/>
    <s v="Carrier B"/>
    <n v="7.2937225968677284"/>
    <s v="Supplier 1"/>
    <x v="1"/>
    <n v="11"/>
    <n v="176"/>
    <n v="4"/>
    <n v="1.900762243519458"/>
    <s v="Fail"/>
    <n v="0.4471940154638232"/>
    <x v="1"/>
    <s v="Route A"/>
    <n v="312.57427361009331"/>
  </r>
  <r>
    <x v="1"/>
    <s v="SKU60"/>
    <n v="17.028027920188702"/>
    <n v="16"/>
    <n v="380"/>
    <n v="8864.0843495864356"/>
    <x v="1"/>
    <n v="41"/>
    <n v="27"/>
    <n v="72"/>
    <n v="8"/>
    <s v="Carrier C"/>
    <n v="4.3813681581023145"/>
    <s v="Supplier 4"/>
    <x v="0"/>
    <n v="29"/>
    <n v="929"/>
    <n v="24"/>
    <n v="87.213057815135684"/>
    <s v="Fail"/>
    <n v="2.8530906166490539"/>
    <x v="2"/>
    <s v="Route A"/>
    <n v="430.16909697513654"/>
  </r>
  <r>
    <x v="0"/>
    <s v="SKU61"/>
    <n v="52.028749903294923"/>
    <n v="23"/>
    <n v="117"/>
    <n v="6885.5893508962527"/>
    <x v="2"/>
    <n v="32"/>
    <n v="23"/>
    <n v="36"/>
    <n v="7"/>
    <s v="Carrier C"/>
    <n v="9.0303404225219488"/>
    <s v="Supplier 4"/>
    <x v="1"/>
    <n v="14"/>
    <n v="480"/>
    <n v="12"/>
    <n v="78.702393968878894"/>
    <s v="Fail"/>
    <n v="4.3674705382050529"/>
    <x v="1"/>
    <s v="Route A"/>
    <n v="164.36652824341942"/>
  </r>
  <r>
    <x v="2"/>
    <s v="SKU62"/>
    <n v="72.796353955587364"/>
    <n v="89"/>
    <n v="270"/>
    <n v="3899.7468337292244"/>
    <x v="2"/>
    <n v="86"/>
    <n v="2"/>
    <n v="40"/>
    <n v="7"/>
    <s v="Carrier C"/>
    <n v="7.2917013887767759"/>
    <s v="Supplier 2"/>
    <x v="0"/>
    <n v="13"/>
    <n v="751"/>
    <n v="14"/>
    <n v="21.048642725168644"/>
    <s v="Pass"/>
    <n v="1.8740014040443747"/>
    <x v="3"/>
    <s v="Route C"/>
    <n v="320.84651575911158"/>
  </r>
  <r>
    <x v="1"/>
    <s v="SKU63"/>
    <n v="13.017376785287857"/>
    <n v="55"/>
    <n v="246"/>
    <n v="4256.9491408502254"/>
    <x v="0"/>
    <n v="54"/>
    <n v="19"/>
    <n v="10"/>
    <n v="4"/>
    <s v="Carrier A"/>
    <n v="2.45793352798733"/>
    <s v="Supplier 3"/>
    <x v="3"/>
    <n v="18"/>
    <n v="736"/>
    <n v="10"/>
    <n v="20.075003975630484"/>
    <s v="Pending"/>
    <n v="3.6328432903821337"/>
    <x v="3"/>
    <s v="Route A"/>
    <n v="687.28617786641735"/>
  </r>
  <r>
    <x v="1"/>
    <s v="SKU64"/>
    <n v="89.634095608135326"/>
    <n v="11"/>
    <n v="134"/>
    <n v="8458.7308783671779"/>
    <x v="1"/>
    <n v="73"/>
    <n v="27"/>
    <n v="75"/>
    <n v="6"/>
    <s v="Carrier C"/>
    <n v="4.5853534681946524"/>
    <s v="Supplier 1"/>
    <x v="2"/>
    <n v="17"/>
    <n v="328"/>
    <n v="6"/>
    <n v="8.6930424258772874"/>
    <s v="Fail"/>
    <n v="0.15948631471751462"/>
    <x v="1"/>
    <s v="Route C"/>
    <n v="771.22508468115745"/>
  </r>
  <r>
    <x v="1"/>
    <s v="SKU65"/>
    <n v="33.697717206643127"/>
    <n v="72"/>
    <n v="457"/>
    <n v="8354.5796864819949"/>
    <x v="3"/>
    <n v="57"/>
    <n v="24"/>
    <n v="54"/>
    <n v="8"/>
    <s v="Carrier C"/>
    <n v="6.5805413478845951"/>
    <s v="Supplier 5"/>
    <x v="1"/>
    <n v="16"/>
    <n v="358"/>
    <n v="21"/>
    <n v="1.5972227430506774"/>
    <s v="Fail"/>
    <n v="4.911095954842331"/>
    <x v="2"/>
    <s v="Route C"/>
    <n v="555.85910367174347"/>
  </r>
  <r>
    <x v="1"/>
    <s v="SKU66"/>
    <n v="26.034869773962086"/>
    <n v="52"/>
    <n v="704"/>
    <n v="8367.721618020154"/>
    <x v="1"/>
    <n v="13"/>
    <n v="17"/>
    <n v="19"/>
    <n v="8"/>
    <s v="Carrier A"/>
    <n v="2.2161427287713633"/>
    <s v="Supplier 5"/>
    <x v="1"/>
    <n v="24"/>
    <n v="867"/>
    <n v="28"/>
    <n v="42.084436738309961"/>
    <s v="Fail"/>
    <n v="3.4480632883402618"/>
    <x v="0"/>
    <s v="Route A"/>
    <n v="393.84334857842788"/>
  </r>
  <r>
    <x v="1"/>
    <s v="SKU67"/>
    <n v="87.755432354001073"/>
    <n v="16"/>
    <n v="513"/>
    <n v="9473.7980325083372"/>
    <x v="2"/>
    <n v="12"/>
    <n v="9"/>
    <n v="71"/>
    <n v="9"/>
    <s v="Carrier C"/>
    <n v="9.147811544710633"/>
    <s v="Supplier 1"/>
    <x v="0"/>
    <n v="10"/>
    <n v="198"/>
    <n v="11"/>
    <n v="7.0578761469782307"/>
    <s v="Pass"/>
    <n v="0.13195544431181483"/>
    <x v="3"/>
    <s v="Route C"/>
    <n v="169.2718013847869"/>
  </r>
  <r>
    <x v="0"/>
    <s v="SKU68"/>
    <n v="37.931812382790319"/>
    <n v="29"/>
    <n v="163"/>
    <n v="3550.2184327809919"/>
    <x v="0"/>
    <n v="0"/>
    <n v="8"/>
    <n v="58"/>
    <n v="8"/>
    <s v="Carrier B"/>
    <n v="1.1942518648849991"/>
    <s v="Supplier 2"/>
    <x v="3"/>
    <n v="2"/>
    <n v="375"/>
    <n v="18"/>
    <n v="97.113581563462205"/>
    <s v="Fail"/>
    <n v="1.9834678721741801"/>
    <x v="2"/>
    <s v="Route A"/>
    <n v="299.70630311810316"/>
  </r>
  <r>
    <x v="1"/>
    <s v="SKU69"/>
    <n v="54.865528517069791"/>
    <n v="62"/>
    <n v="511"/>
    <n v="1752.3810874841247"/>
    <x v="0"/>
    <n v="95"/>
    <n v="1"/>
    <n v="27"/>
    <n v="3"/>
    <s v="Carrier B"/>
    <n v="9.7052867901203488"/>
    <s v="Supplier 4"/>
    <x v="1"/>
    <n v="9"/>
    <n v="862"/>
    <n v="7"/>
    <n v="77.627765812748166"/>
    <s v="Pending"/>
    <n v="1.3623879886491086"/>
    <x v="1"/>
    <s v="Route A"/>
    <n v="207.66320620857562"/>
  </r>
  <r>
    <x v="0"/>
    <s v="SKU70"/>
    <n v="47.914541824058766"/>
    <n v="90"/>
    <n v="32"/>
    <n v="7014.8879872033885"/>
    <x v="1"/>
    <n v="10"/>
    <n v="12"/>
    <n v="22"/>
    <n v="4"/>
    <s v="Carrier B"/>
    <n v="6.3157177546007226"/>
    <s v="Supplier 1"/>
    <x v="3"/>
    <n v="22"/>
    <n v="775"/>
    <n v="16"/>
    <n v="11.440781823761265"/>
    <s v="Pass"/>
    <n v="1.8305755986122314"/>
    <x v="0"/>
    <s v="Route C"/>
    <n v="183.27289874871101"/>
  </r>
  <r>
    <x v="2"/>
    <s v="SKU71"/>
    <n v="6.3815331627479663"/>
    <n v="14"/>
    <n v="637"/>
    <n v="8180.3370854254426"/>
    <x v="1"/>
    <n v="76"/>
    <n v="2"/>
    <n v="26"/>
    <n v="6"/>
    <s v="Carrier A"/>
    <n v="9.2281903170525172"/>
    <s v="Supplier 2"/>
    <x v="3"/>
    <n v="2"/>
    <n v="258"/>
    <n v="10"/>
    <n v="30.661677477859556"/>
    <s v="Pending"/>
    <n v="2.0787506078749689"/>
    <x v="0"/>
    <s v="Route A"/>
    <n v="405.16706788885585"/>
  </r>
  <r>
    <x v="2"/>
    <s v="SKU72"/>
    <n v="90.204427520528071"/>
    <n v="88"/>
    <n v="478"/>
    <n v="2633.1219813122557"/>
    <x v="0"/>
    <n v="57"/>
    <n v="29"/>
    <n v="77"/>
    <n v="9"/>
    <s v="Carrier A"/>
    <n v="6.5996141596895441"/>
    <s v="Supplier 1"/>
    <x v="3"/>
    <n v="21"/>
    <n v="152"/>
    <n v="11"/>
    <n v="55.760492895244212"/>
    <s v="Pending"/>
    <n v="3.2133296074383089"/>
    <x v="2"/>
    <s v="Route B"/>
    <n v="677.9445698461833"/>
  </r>
  <r>
    <x v="2"/>
    <s v="SKU73"/>
    <n v="83.851017681304597"/>
    <n v="41"/>
    <n v="375"/>
    <n v="7910.8869161406856"/>
    <x v="3"/>
    <n v="17"/>
    <n v="25"/>
    <n v="66"/>
    <n v="5"/>
    <s v="Carrier B"/>
    <n v="1.5129368369160772"/>
    <s v="Supplier 4"/>
    <x v="4"/>
    <n v="13"/>
    <n v="444"/>
    <n v="4"/>
    <n v="46.870238797617155"/>
    <s v="Fail"/>
    <n v="4.6205460645137064"/>
    <x v="0"/>
    <s v="Route A"/>
    <n v="866.4728001296578"/>
  </r>
  <r>
    <x v="0"/>
    <s v="SKU74"/>
    <n v="3.1700114135661548"/>
    <n v="64"/>
    <n v="904"/>
    <n v="5709.9452959692871"/>
    <x v="1"/>
    <n v="41"/>
    <n v="6"/>
    <n v="1"/>
    <n v="5"/>
    <s v="Carrier A"/>
    <n v="5.2376546500374479"/>
    <s v="Supplier 4"/>
    <x v="2"/>
    <n v="1"/>
    <n v="919"/>
    <n v="9"/>
    <n v="80.580852156447818"/>
    <s v="Fail"/>
    <n v="0.39661272410993542"/>
    <x v="2"/>
    <s v="Route A"/>
    <n v="341.55265678322337"/>
  </r>
  <r>
    <x v="1"/>
    <s v="SKU75"/>
    <n v="92.996884233970661"/>
    <n v="29"/>
    <n v="106"/>
    <n v="1889.073589779335"/>
    <x v="0"/>
    <n v="16"/>
    <n v="20"/>
    <n v="56"/>
    <n v="10"/>
    <s v="Carrier C"/>
    <n v="2.4738977610454609"/>
    <s v="Supplier 1"/>
    <x v="4"/>
    <n v="25"/>
    <n v="759"/>
    <n v="11"/>
    <n v="48.064782640006591"/>
    <s v="Pass"/>
    <n v="2.0300690886687516"/>
    <x v="1"/>
    <s v="Route C"/>
    <n v="873.12964801765145"/>
  </r>
  <r>
    <x v="0"/>
    <s v="SKU76"/>
    <n v="69.108799547430323"/>
    <n v="23"/>
    <n v="241"/>
    <n v="5328.3759842977579"/>
    <x v="3"/>
    <n v="38"/>
    <n v="1"/>
    <n v="22"/>
    <n v="10"/>
    <s v="Carrier A"/>
    <n v="7.0545383368369263"/>
    <s v="Supplier 2"/>
    <x v="3"/>
    <n v="25"/>
    <n v="985"/>
    <n v="24"/>
    <n v="64.323597795600222"/>
    <s v="Pending"/>
    <n v="2.1800374515822165"/>
    <x v="2"/>
    <s v="Route A"/>
    <n v="997.4134501331946"/>
  </r>
  <r>
    <x v="0"/>
    <s v="SKU77"/>
    <n v="57.449742958971477"/>
    <n v="14"/>
    <n v="359"/>
    <n v="2483.7601775427947"/>
    <x v="2"/>
    <n v="96"/>
    <n v="28"/>
    <n v="57"/>
    <n v="4"/>
    <s v="Carrier B"/>
    <n v="6.7809466256178954"/>
    <s v="Supplier 1"/>
    <x v="1"/>
    <n v="26"/>
    <n v="334"/>
    <n v="5"/>
    <n v="42.952444748991837"/>
    <s v="Pass"/>
    <n v="3.0551418183075478"/>
    <x v="0"/>
    <s v="Route B"/>
    <n v="852.56809891984994"/>
  </r>
  <r>
    <x v="0"/>
    <s v="SKU78"/>
    <n v="6.3068831761119153"/>
    <n v="50"/>
    <n v="946"/>
    <n v="1292.4584179377562"/>
    <x v="2"/>
    <n v="5"/>
    <n v="4"/>
    <n v="51"/>
    <n v="5"/>
    <s v="Carrier B"/>
    <n v="8.4670497708619905"/>
    <s v="Supplier 5"/>
    <x v="0"/>
    <n v="25"/>
    <n v="858"/>
    <n v="21"/>
    <n v="71.126514720403378"/>
    <s v="Pending"/>
    <n v="4.0968813324704518"/>
    <x v="3"/>
    <s v="Route C"/>
    <n v="323.59220343132216"/>
  </r>
  <r>
    <x v="0"/>
    <s v="SKU79"/>
    <n v="57.057031221103223"/>
    <n v="56"/>
    <n v="198"/>
    <n v="7888.7232684270812"/>
    <x v="0"/>
    <n v="31"/>
    <n v="25"/>
    <n v="20"/>
    <n v="1"/>
    <s v="Carrier B"/>
    <n v="6.4963253642950445"/>
    <s v="Supplier 3"/>
    <x v="3"/>
    <n v="5"/>
    <n v="228"/>
    <n v="12"/>
    <n v="57.87090292403628"/>
    <s v="Pending"/>
    <n v="0.16587162748060824"/>
    <x v="1"/>
    <s v="Route C"/>
    <n v="351.50421933503867"/>
  </r>
  <r>
    <x v="1"/>
    <s v="SKU80"/>
    <n v="91.128318350444331"/>
    <n v="75"/>
    <n v="872"/>
    <n v="8651.6726829820655"/>
    <x v="2"/>
    <n v="39"/>
    <n v="14"/>
    <n v="41"/>
    <n v="2"/>
    <s v="Carrier C"/>
    <n v="2.8331846794189746"/>
    <s v="Supplier 3"/>
    <x v="4"/>
    <n v="8"/>
    <n v="202"/>
    <n v="5"/>
    <n v="76.961228023820013"/>
    <s v="Fail"/>
    <n v="2.8496621985053308"/>
    <x v="3"/>
    <s v="Route B"/>
    <n v="787.77985049434449"/>
  </r>
  <r>
    <x v="0"/>
    <s v="SKU81"/>
    <n v="72.819206930318217"/>
    <n v="9"/>
    <n v="774"/>
    <n v="4384.4134000458625"/>
    <x v="2"/>
    <n v="48"/>
    <n v="6"/>
    <n v="8"/>
    <n v="5"/>
    <s v="Carrier B"/>
    <n v="4.0662775015120438"/>
    <s v="Supplier 3"/>
    <x v="2"/>
    <n v="28"/>
    <n v="698"/>
    <n v="1"/>
    <n v="19.789592941903603"/>
    <s v="Pending"/>
    <n v="2.5475471215487118"/>
    <x v="2"/>
    <s v="Route B"/>
    <n v="276.77833594679885"/>
  </r>
  <r>
    <x v="1"/>
    <s v="SKU82"/>
    <n v="17.034930739467917"/>
    <n v="13"/>
    <n v="336"/>
    <n v="2943.3818676094515"/>
    <x v="2"/>
    <n v="42"/>
    <n v="19"/>
    <n v="72"/>
    <n v="1"/>
    <s v="Carrier A"/>
    <n v="4.7081818735419301"/>
    <s v="Supplier 2"/>
    <x v="0"/>
    <n v="6"/>
    <n v="955"/>
    <n v="26"/>
    <n v="4.4652784349432402"/>
    <s v="Pending"/>
    <n v="4.1378770486223573"/>
    <x v="0"/>
    <s v="Route C"/>
    <n v="589.97855562804068"/>
  </r>
  <r>
    <x v="0"/>
    <s v="SKU83"/>
    <n v="68.911246211606326"/>
    <n v="82"/>
    <n v="663"/>
    <n v="2411.754632110491"/>
    <x v="2"/>
    <n v="65"/>
    <n v="24"/>
    <n v="7"/>
    <n v="8"/>
    <s v="Carrier B"/>
    <n v="4.9498395779969488"/>
    <s v="Supplier 1"/>
    <x v="3"/>
    <n v="20"/>
    <n v="443"/>
    <n v="5"/>
    <n v="97.730593800533043"/>
    <s v="Fail"/>
    <n v="0.77300613406724783"/>
    <x v="0"/>
    <s v="Route A"/>
    <n v="682.97101822609329"/>
  </r>
  <r>
    <x v="0"/>
    <s v="SKU84"/>
    <n v="89.104367292102253"/>
    <n v="99"/>
    <n v="618"/>
    <n v="2048.2900998487103"/>
    <x v="2"/>
    <n v="73"/>
    <n v="26"/>
    <n v="80"/>
    <n v="10"/>
    <s v="Carrier A"/>
    <n v="8.381615624922631"/>
    <s v="Supplier 5"/>
    <x v="4"/>
    <n v="24"/>
    <n v="589"/>
    <n v="22"/>
    <n v="33.808636513209095"/>
    <s v="Pass"/>
    <n v="4.8434565771180411"/>
    <x v="1"/>
    <s v="Route B"/>
    <n v="465.45700596368795"/>
  </r>
  <r>
    <x v="2"/>
    <s v="SKU85"/>
    <n v="76.962994415193876"/>
    <n v="83"/>
    <n v="25"/>
    <n v="8684.6130592538575"/>
    <x v="1"/>
    <n v="15"/>
    <n v="18"/>
    <n v="66"/>
    <n v="2"/>
    <s v="Carrier C"/>
    <n v="8.2491687048717282"/>
    <s v="Supplier 5"/>
    <x v="4"/>
    <n v="4"/>
    <n v="211"/>
    <n v="2"/>
    <n v="69.929345518672307"/>
    <s v="Fail"/>
    <n v="1.3744289997457582"/>
    <x v="0"/>
    <s v="Route B"/>
    <n v="842.68683000464148"/>
  </r>
  <r>
    <x v="1"/>
    <s v="SKU86"/>
    <n v="19.998176940404221"/>
    <n v="18"/>
    <n v="223"/>
    <n v="1229.5910285649834"/>
    <x v="2"/>
    <n v="32"/>
    <n v="14"/>
    <n v="22"/>
    <n v="6"/>
    <s v="Carrier B"/>
    <n v="1.4543053101535515"/>
    <s v="Supplier 1"/>
    <x v="0"/>
    <n v="4"/>
    <n v="569"/>
    <n v="18"/>
    <n v="74.608969995194684"/>
    <s v="Pass"/>
    <n v="2.0515129307662465"/>
    <x v="2"/>
    <s v="Route A"/>
    <n v="264.25488983586649"/>
  </r>
  <r>
    <x v="0"/>
    <s v="SKU87"/>
    <n v="80.41403665035574"/>
    <n v="24"/>
    <n v="79"/>
    <n v="5133.8467010866916"/>
    <x v="3"/>
    <n v="5"/>
    <n v="7"/>
    <n v="55"/>
    <n v="10"/>
    <s v="Carrier A"/>
    <n v="6.5758037975485353"/>
    <s v="Supplier 3"/>
    <x v="4"/>
    <n v="27"/>
    <n v="523"/>
    <n v="17"/>
    <n v="28.69699682414317"/>
    <s v="Fail"/>
    <n v="3.6937377878392756"/>
    <x v="3"/>
    <s v="Route B"/>
    <n v="879.3592177349243"/>
  </r>
  <r>
    <x v="2"/>
    <s v="SKU88"/>
    <n v="75.27040697572501"/>
    <n v="58"/>
    <n v="737"/>
    <n v="9444.7420330629793"/>
    <x v="3"/>
    <n v="60"/>
    <n v="18"/>
    <n v="85"/>
    <n v="7"/>
    <s v="Carrier A"/>
    <n v="3.8012531329310777"/>
    <s v="Supplier 2"/>
    <x v="0"/>
    <n v="21"/>
    <n v="953"/>
    <n v="11"/>
    <n v="68.184919057041171"/>
    <s v="Pending"/>
    <n v="0.722204401882931"/>
    <x v="3"/>
    <s v="Route A"/>
    <n v="103.91624796070495"/>
  </r>
  <r>
    <x v="2"/>
    <s v="SKU89"/>
    <n v="97.760085581938668"/>
    <n v="10"/>
    <n v="134"/>
    <n v="5924.682566853231"/>
    <x v="2"/>
    <n v="90"/>
    <n v="1"/>
    <n v="27"/>
    <n v="8"/>
    <s v="Carrier B"/>
    <n v="9.9298162452772587"/>
    <s v="Supplier 1"/>
    <x v="1"/>
    <n v="23"/>
    <n v="370"/>
    <n v="11"/>
    <n v="46.603873381644469"/>
    <s v="Pending"/>
    <n v="1.9076657339590746"/>
    <x v="2"/>
    <s v="Route B"/>
    <n v="517.4999739290605"/>
  </r>
  <r>
    <x v="1"/>
    <s v="SKU90"/>
    <n v="13.881913501359142"/>
    <n v="56"/>
    <n v="320"/>
    <n v="9592.6335702803117"/>
    <x v="0"/>
    <n v="66"/>
    <n v="18"/>
    <n v="96"/>
    <n v="7"/>
    <s v="Carrier B"/>
    <n v="7.6744307081126939"/>
    <s v="Supplier 3"/>
    <x v="3"/>
    <n v="8"/>
    <n v="585"/>
    <n v="8"/>
    <n v="85.675963335797974"/>
    <s v="Pass"/>
    <n v="1.2193822244013885"/>
    <x v="2"/>
    <s v="Route B"/>
    <n v="990.07847250581119"/>
  </r>
  <r>
    <x v="2"/>
    <s v="SKU91"/>
    <n v="62.111965463961788"/>
    <n v="90"/>
    <n v="916"/>
    <n v="1935.2067935075991"/>
    <x v="3"/>
    <n v="98"/>
    <n v="22"/>
    <n v="85"/>
    <n v="7"/>
    <s v="Carrier B"/>
    <n v="7.4715140844011456"/>
    <s v="Supplier 4"/>
    <x v="2"/>
    <n v="5"/>
    <n v="207"/>
    <n v="28"/>
    <n v="39.772882502339975"/>
    <s v="Pending"/>
    <n v="0.62600185820939458"/>
    <x v="2"/>
    <s v="Route B"/>
    <n v="996.77831495062378"/>
  </r>
  <r>
    <x v="2"/>
    <s v="SKU92"/>
    <n v="47.714233075820232"/>
    <n v="44"/>
    <n v="276"/>
    <n v="2100.1297546259366"/>
    <x v="3"/>
    <n v="90"/>
    <n v="25"/>
    <n v="10"/>
    <n v="8"/>
    <s v="Carrier B"/>
    <n v="4.4695000261236011"/>
    <s v="Supplier 2"/>
    <x v="0"/>
    <n v="4"/>
    <n v="671"/>
    <n v="29"/>
    <n v="62.612690395614344"/>
    <s v="Pass"/>
    <n v="0.33343182522473924"/>
    <x v="2"/>
    <s v="Route B"/>
    <n v="230.09278253676294"/>
  </r>
  <r>
    <x v="0"/>
    <s v="SKU93"/>
    <n v="69.290831002905492"/>
    <n v="88"/>
    <n v="114"/>
    <n v="4531.4021336919095"/>
    <x v="2"/>
    <n v="63"/>
    <n v="17"/>
    <n v="66"/>
    <n v="1"/>
    <s v="Carrier C"/>
    <n v="7.0064320590043945"/>
    <s v="Supplier 4"/>
    <x v="4"/>
    <n v="21"/>
    <n v="824"/>
    <n v="20"/>
    <n v="35.633652343343876"/>
    <s v="Fail"/>
    <n v="4.1657817954241452"/>
    <x v="1"/>
    <s v="Route A"/>
    <n v="823.52384588815585"/>
  </r>
  <r>
    <x v="2"/>
    <s v="SKU94"/>
    <n v="3.0376887246314141"/>
    <n v="97"/>
    <n v="987"/>
    <n v="7888.3565466618729"/>
    <x v="2"/>
    <n v="77"/>
    <n v="26"/>
    <n v="72"/>
    <n v="9"/>
    <s v="Carrier B"/>
    <n v="6.9429459420325808"/>
    <s v="Supplier 2"/>
    <x v="2"/>
    <n v="12"/>
    <n v="908"/>
    <n v="14"/>
    <n v="60.387378614862122"/>
    <s v="Pass"/>
    <n v="1.4636074984727798"/>
    <x v="2"/>
    <s v="Route B"/>
    <n v="846.66525698669477"/>
  </r>
  <r>
    <x v="0"/>
    <s v="SKU95"/>
    <n v="77.903927219447752"/>
    <n v="65"/>
    <n v="672"/>
    <n v="7386.3639440486641"/>
    <x v="2"/>
    <n v="15"/>
    <n v="14"/>
    <n v="26"/>
    <n v="9"/>
    <s v="Carrier B"/>
    <n v="8.6303388696027543"/>
    <s v="Supplier 4"/>
    <x v="0"/>
    <n v="18"/>
    <n v="450"/>
    <n v="26"/>
    <n v="58.890685768589982"/>
    <s v="Pending"/>
    <n v="1.2108821295850665"/>
    <x v="1"/>
    <s v="Route A"/>
    <n v="778.8642413766479"/>
  </r>
  <r>
    <x v="2"/>
    <s v="SKU96"/>
    <n v="24.42313142037338"/>
    <n v="29"/>
    <n v="324"/>
    <n v="7698.4247656321168"/>
    <x v="0"/>
    <n v="67"/>
    <n v="2"/>
    <n v="32"/>
    <n v="3"/>
    <s v="Carrier C"/>
    <n v="5.3528780439968093"/>
    <s v="Supplier 3"/>
    <x v="0"/>
    <n v="28"/>
    <n v="648"/>
    <n v="28"/>
    <n v="17.80375633139127"/>
    <s v="Pending"/>
    <n v="3.8720476814821332"/>
    <x v="0"/>
    <s v="Route A"/>
    <n v="188.74214114905698"/>
  </r>
  <r>
    <x v="0"/>
    <s v="SKU97"/>
    <n v="3.5261112591434158"/>
    <n v="56"/>
    <n v="62"/>
    <n v="4370.9165799845359"/>
    <x v="3"/>
    <n v="46"/>
    <n v="19"/>
    <n v="4"/>
    <n v="9"/>
    <s v="Carrier A"/>
    <n v="7.9048456112096748"/>
    <s v="Supplier 4"/>
    <x v="0"/>
    <n v="10"/>
    <n v="535"/>
    <n v="13"/>
    <n v="65.765155926367456"/>
    <s v="Fail"/>
    <n v="3.3762378347179811"/>
    <x v="0"/>
    <s v="Route A"/>
    <n v="540.13242286796776"/>
  </r>
  <r>
    <x v="1"/>
    <s v="SKU98"/>
    <n v="19.754604866878601"/>
    <n v="43"/>
    <n v="913"/>
    <n v="8525.9525596835265"/>
    <x v="1"/>
    <n v="53"/>
    <n v="1"/>
    <n v="27"/>
    <n v="7"/>
    <s v="Carrier B"/>
    <n v="1.4098010951380731"/>
    <s v="Supplier 5"/>
    <x v="4"/>
    <n v="28"/>
    <n v="581"/>
    <n v="9"/>
    <n v="5.604690864371781"/>
    <s v="Pending"/>
    <n v="2.9081221693512611"/>
    <x v="2"/>
    <s v="Route A"/>
    <n v="882.19886354704147"/>
  </r>
  <r>
    <x v="0"/>
    <s v="SKU99"/>
    <n v="68.517832699276639"/>
    <n v="17"/>
    <n v="627"/>
    <n v="9185.1858291817043"/>
    <x v="2"/>
    <n v="55"/>
    <n v="8"/>
    <n v="59"/>
    <n v="6"/>
    <s v="Carrier B"/>
    <n v="1.3110237561206226"/>
    <s v="Supplier 2"/>
    <x v="4"/>
    <n v="29"/>
    <n v="921"/>
    <n v="2"/>
    <n v="38.07289852062604"/>
    <s v="Fail"/>
    <n v="0.34602729070550342"/>
    <x v="2"/>
    <s v="Route B"/>
    <n v="210.743008964246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41EF0-B530-420A-B0C6-99C1353F5811}" name="PivotTable4"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8:B19" firstHeaderRow="1" firstDataRow="1" firstDataCol="1"/>
  <pivotFields count="24">
    <pivotField axis="axisRow" showAll="0">
      <items count="4">
        <item x="2"/>
        <item h="1" x="0"/>
        <item h="1"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pivotField showAll="0"/>
    <pivotField showAll="0"/>
    <pivotField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Fields count="1">
    <field x="0"/>
  </rowFields>
  <rowItems count="1">
    <i>
      <x/>
    </i>
  </rowItems>
  <colItems count="1">
    <i/>
  </colItems>
  <dataFields count="1">
    <dataField name="Sum of Revenue generated" fld="5" baseField="0" baseItem="0" numFmtId="1"/>
  </dataField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FF3343-AFF3-4CA5-9C20-4F85EFC26E07}" name="avg.manufacturingcost"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70:D71" firstHeaderRow="1" firstDataRow="1" firstDataCol="0"/>
  <pivotFields count="24">
    <pivotField showAll="0">
      <items count="4">
        <item x="2"/>
        <item h="1" x="0"/>
        <item h="1"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showAll="0"/>
    <pivotField showAll="0"/>
    <pivotField showAll="0"/>
    <pivotField showAll="0"/>
    <pivotField showAll="0"/>
    <pivotField showAll="0">
      <items count="6">
        <item x="3"/>
        <item x="4"/>
        <item x="2"/>
        <item x="1"/>
        <item x="0"/>
        <item t="default"/>
      </items>
    </pivotField>
    <pivotField showAll="0"/>
    <pivotField showAll="0"/>
    <pivotField showAll="0"/>
    <pivotField dataField="1" numFmtId="1" showAll="0"/>
    <pivotField showAll="0"/>
    <pivotField numFmtId="1" showAll="0"/>
    <pivotField showAll="0">
      <items count="5">
        <item x="1"/>
        <item h="1" x="2"/>
        <item h="1" x="0"/>
        <item h="1" x="3"/>
        <item t="default"/>
      </items>
    </pivotField>
    <pivotField showAll="0"/>
    <pivotField numFmtId="164" showAll="0"/>
  </pivotFields>
  <rowItems count="1">
    <i/>
  </rowItems>
  <colItems count="1">
    <i/>
  </colItems>
  <dataFields count="1">
    <dataField name="Average of Manufacturing costs" fld="18"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8B9B9E-4898-441D-9174-BA84FFFD1274}" name="PivotTable5"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8:B31" firstHeaderRow="1" firstDataRow="1" firstDataCol="1"/>
  <pivotFields count="24">
    <pivotField showAll="0">
      <items count="4">
        <item x="2"/>
        <item h="1" x="0"/>
        <item h="1" x="1"/>
        <item t="default"/>
      </items>
    </pivotField>
    <pivotField showAll="0"/>
    <pivotField numFmtId="1" showAll="0"/>
    <pivotField showAll="0"/>
    <pivotField showAll="0"/>
    <pivotField dataField="1" numFmtId="1" showAll="0"/>
    <pivotField axis="axisRow" showAll="0">
      <items count="5">
        <item x="1"/>
        <item x="3"/>
        <item x="0"/>
        <item x="2"/>
        <item t="default"/>
      </items>
    </pivotField>
    <pivotField showAll="0"/>
    <pivotField showAll="0"/>
    <pivotField showAll="0"/>
    <pivotField showAll="0"/>
    <pivotField showAll="0"/>
    <pivotField showAll="0"/>
    <pivotField showAll="0"/>
    <pivotField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Fields count="1">
    <field x="6"/>
  </rowFields>
  <rowItems count="3">
    <i>
      <x/>
    </i>
    <i>
      <x v="2"/>
    </i>
    <i>
      <x v="3"/>
    </i>
  </rowItems>
  <colItems count="1">
    <i/>
  </colItems>
  <dataFields count="1">
    <dataField name="Sum of Revenue generated" fld="5"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4A995D-821F-430E-A40A-AAAF93CFEAD9}" name="avg. defect rates"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6:A77" firstHeaderRow="1" firstDataRow="1" firstDataCol="0"/>
  <pivotFields count="24">
    <pivotField showAll="0">
      <items count="4">
        <item x="2"/>
        <item h="1" x="0"/>
        <item h="1"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showAll="0"/>
    <pivotField showAll="0"/>
    <pivotField showAll="0"/>
    <pivotField showAll="0"/>
    <pivotField showAll="0"/>
    <pivotField showAll="0">
      <items count="6">
        <item x="3"/>
        <item x="4"/>
        <item x="2"/>
        <item x="1"/>
        <item x="0"/>
        <item t="default"/>
      </items>
    </pivotField>
    <pivotField showAll="0"/>
    <pivotField showAll="0"/>
    <pivotField showAll="0"/>
    <pivotField numFmtId="1" showAll="0"/>
    <pivotField showAll="0"/>
    <pivotField dataField="1" numFmtId="1" showAll="0"/>
    <pivotField showAll="0">
      <items count="5">
        <item x="1"/>
        <item h="1" x="2"/>
        <item h="1" x="0"/>
        <item h="1" x="3"/>
        <item t="default"/>
      </items>
    </pivotField>
    <pivotField showAll="0"/>
    <pivotField numFmtId="164" showAll="0"/>
  </pivotFields>
  <rowItems count="1">
    <i/>
  </rowItems>
  <colItems count="1">
    <i/>
  </colItems>
  <dataFields count="1">
    <dataField name="Average of Defect rates" fld="20"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7DF44D-DEA5-4F2E-A657-AAE2012552DE}" name="PivotTable18"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02:B105" firstHeaderRow="1" firstDataRow="1" firstDataCol="1"/>
  <pivotFields count="24">
    <pivotField showAll="0">
      <items count="4">
        <item x="2"/>
        <item h="1" x="0"/>
        <item h="1"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dataField="1" showAll="0"/>
    <pivotField showAll="0"/>
    <pivotField showAll="0"/>
    <pivotField showAll="0"/>
    <pivotField showAll="0"/>
    <pivotField axis="axisRow"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Fields count="1">
    <field x="14"/>
  </rowFields>
  <rowItems count="3">
    <i>
      <x v="1"/>
    </i>
    <i>
      <x v="3"/>
    </i>
    <i>
      <x v="4"/>
    </i>
  </rowItems>
  <colItems count="1">
    <i/>
  </colItems>
  <dataFields count="1">
    <dataField name="Sum of Order quantities" fld="9"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4" count="1" selected="0">
            <x v="3"/>
          </reference>
        </references>
      </pivotArea>
    </chartFormat>
    <chartFormat chart="3" format="4">
      <pivotArea type="data" outline="0" fieldPosition="0">
        <references count="2">
          <reference field="4294967294" count="1" selected="0">
            <x v="0"/>
          </reference>
          <reference field="14" count="1" selected="0">
            <x v="2"/>
          </reference>
        </references>
      </pivotArea>
    </chartFormat>
    <chartFormat chart="3" format="5">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F3D68EB-740B-4A98-834B-51BE931B95D0}" name="PivotTable16"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85:B88" firstHeaderRow="1" firstDataRow="1" firstDataCol="1"/>
  <pivotFields count="24">
    <pivotField showAll="0">
      <items count="4">
        <item x="2"/>
        <item h="1" x="0"/>
        <item h="1"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dataField="1" showAll="0"/>
    <pivotField showAll="0"/>
    <pivotField showAll="0"/>
    <pivotField showAll="0"/>
    <pivotField showAll="0"/>
    <pivotField axis="axisRow"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Fields count="1">
    <field x="14"/>
  </rowFields>
  <rowItems count="3">
    <i>
      <x v="1"/>
    </i>
    <i>
      <x v="3"/>
    </i>
    <i>
      <x v="4"/>
    </i>
  </rowItems>
  <colItems count="1">
    <i/>
  </colItems>
  <dataFields count="1">
    <dataField name="Sum of Order quantiti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75948C-B7D7-4929-9A04-4B14B101A805}" name="total revenue"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0:A71" firstHeaderRow="1" firstDataRow="1" firstDataCol="0"/>
  <pivotFields count="24">
    <pivotField showAll="0">
      <items count="4">
        <item x="2"/>
        <item h="1" x="0"/>
        <item h="1" x="1"/>
        <item t="default"/>
      </items>
    </pivotField>
    <pivotField showAll="0"/>
    <pivotField numFmtId="1" showAll="0"/>
    <pivotField showAll="0"/>
    <pivotField showAll="0"/>
    <pivotField dataField="1" numFmtId="1" showAll="0"/>
    <pivotField showAll="0">
      <items count="5">
        <item x="1"/>
        <item x="3"/>
        <item x="0"/>
        <item x="2"/>
        <item t="default"/>
      </items>
    </pivotField>
    <pivotField showAll="0"/>
    <pivotField showAll="0"/>
    <pivotField showAll="0"/>
    <pivotField showAll="0"/>
    <pivotField showAll="0"/>
    <pivotField showAll="0"/>
    <pivotField showAll="0"/>
    <pivotField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Items count="1">
    <i/>
  </rowItems>
  <colItems count="1">
    <i/>
  </colItems>
  <dataFields count="1">
    <dataField name="Sum of Revenue generated" fld="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DA96C4-767D-4DD3-A834-A184A7D05861}" name="PivotTable15"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78:E79" firstHeaderRow="1" firstDataRow="1" firstDataCol="1"/>
  <pivotFields count="24">
    <pivotField axis="axisRow" showAll="0">
      <items count="4">
        <item x="2"/>
        <item h="1" x="0"/>
        <item h="1"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dataField="1" showAll="0"/>
    <pivotField showAll="0"/>
    <pivotField showAll="0"/>
    <pivotField showAll="0"/>
    <pivotField showAll="0"/>
    <pivotField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Fields count="1">
    <field x="0"/>
  </rowFields>
  <rowItems count="1">
    <i>
      <x/>
    </i>
  </rowItems>
  <colItems count="1">
    <i/>
  </colItems>
  <dataFields count="1">
    <dataField name="Sum of Order quantiti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7180EC-18A0-4403-B04A-C3E43E352A66}" name="PivotTable3"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1:E13" firstHeaderRow="1" firstDataRow="2" firstDataCol="1"/>
  <pivotFields count="24">
    <pivotField axis="axisRow" showAll="0">
      <items count="4">
        <item x="2"/>
        <item h="1" x="0"/>
        <item h="1" x="1"/>
        <item t="default"/>
      </items>
    </pivotField>
    <pivotField showAll="0"/>
    <pivotField numFmtId="1" showAll="0"/>
    <pivotField showAll="0"/>
    <pivotField dataField="1" showAll="0"/>
    <pivotField numFmtId="1" showAll="0"/>
    <pivotField axis="axisCol" showAll="0">
      <items count="5">
        <item x="1"/>
        <item x="3"/>
        <item x="0"/>
        <item x="2"/>
        <item t="default"/>
      </items>
    </pivotField>
    <pivotField showAll="0"/>
    <pivotField showAll="0"/>
    <pivotField showAll="0"/>
    <pivotField showAll="0"/>
    <pivotField showAll="0"/>
    <pivotField showAll="0"/>
    <pivotField showAll="0"/>
    <pivotField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Fields count="1">
    <field x="0"/>
  </rowFields>
  <rowItems count="1">
    <i>
      <x/>
    </i>
  </rowItems>
  <colFields count="1">
    <field x="6"/>
  </colFields>
  <colItems count="4">
    <i>
      <x/>
    </i>
    <i>
      <x v="2"/>
    </i>
    <i>
      <x v="3"/>
    </i>
    <i t="grand">
      <x/>
    </i>
  </colItems>
  <dataFields count="1">
    <dataField name="Sum of Number of products sold" fld="4"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974087-8151-4F82-B113-114013AF5B3B}" name="PivotTable8"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4:B55" firstHeaderRow="1" firstDataRow="1" firstDataCol="1"/>
  <pivotFields count="24">
    <pivotField axis="axisRow" showAll="0">
      <items count="4">
        <item x="2"/>
        <item h="1" x="0"/>
        <item h="1"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showAll="0"/>
    <pivotField showAll="0"/>
    <pivotField showAll="0"/>
    <pivotField showAll="0"/>
    <pivotField showAll="0"/>
    <pivotField showAll="0">
      <items count="6">
        <item x="3"/>
        <item x="4"/>
        <item x="2"/>
        <item x="1"/>
        <item x="0"/>
        <item t="default"/>
      </items>
    </pivotField>
    <pivotField dataField="1"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Fields count="1">
    <field x="0"/>
  </rowFields>
  <rowItems count="1">
    <i>
      <x/>
    </i>
  </rowItems>
  <colItems count="1">
    <i/>
  </colItems>
  <dataFields count="1">
    <dataField name="Sum of Lead time"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702267-3C7E-4F81-9F2B-9139BDE664CB}" name="PivotTable2"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6" firstHeaderRow="1" firstDataRow="1" firstDataCol="1"/>
  <pivotFields count="24">
    <pivotField showAll="0">
      <items count="4">
        <item x="2"/>
        <item h="1" x="0"/>
        <item h="1"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pivotField showAll="0"/>
    <pivotField showAll="0"/>
    <pivotField axis="axisRow"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Fields count="1">
    <field x="14"/>
  </rowFields>
  <rowItems count="3">
    <i>
      <x v="1"/>
    </i>
    <i>
      <x v="3"/>
    </i>
    <i>
      <x v="4"/>
    </i>
  </rowItems>
  <colItems count="1">
    <i/>
  </colItems>
  <dataFields count="1">
    <dataField name="Sum of Revenue generated" fld="5" baseField="0" baseItem="0" numFmtId="1"/>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4" count="1" selected="0">
            <x v="1"/>
          </reference>
        </references>
      </pivotArea>
    </chartFormat>
    <chartFormat chart="3" format="4">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FB1571-BBEA-4CA6-8E59-426BF66FA4D6}" name="PivotTable7"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45:B46" firstHeaderRow="1" firstDataRow="1" firstDataCol="1"/>
  <pivotFields count="24">
    <pivotField axis="axisRow" showAll="0">
      <items count="4">
        <item x="2"/>
        <item h="1" x="0"/>
        <item h="1" x="1"/>
        <item t="default"/>
      </items>
    </pivotField>
    <pivotField showAll="0"/>
    <pivotField numFmtId="1" showAll="0"/>
    <pivotField showAll="0"/>
    <pivotField dataField="1" showAll="0"/>
    <pivotField numFmtId="1" showAll="0"/>
    <pivotField showAll="0">
      <items count="5">
        <item x="1"/>
        <item x="3"/>
        <item x="0"/>
        <item x="2"/>
        <item t="default"/>
      </items>
    </pivotField>
    <pivotField showAll="0"/>
    <pivotField showAll="0"/>
    <pivotField showAll="0"/>
    <pivotField showAll="0"/>
    <pivotField showAll="0"/>
    <pivotField showAll="0"/>
    <pivotField showAll="0"/>
    <pivotField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Fields count="1">
    <field x="0"/>
  </rowFields>
  <rowItems count="1">
    <i>
      <x/>
    </i>
  </rowItems>
  <colItems count="1">
    <i/>
  </colItems>
  <dataFields count="1">
    <dataField name="Sum of Number of products sold"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D99990-83BE-4E5A-8FF8-011DF1B42E83}" name="total order quantity"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74:D75" firstHeaderRow="1" firstDataRow="1" firstDataCol="0"/>
  <pivotFields count="24">
    <pivotField showAll="0">
      <items count="4">
        <item x="2"/>
        <item h="1" x="0"/>
        <item h="1"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dataField="1" showAll="0"/>
    <pivotField showAll="0"/>
    <pivotField showAll="0"/>
    <pivotField showAll="0"/>
    <pivotField showAll="0"/>
    <pivotField showAll="0">
      <items count="6">
        <item x="3"/>
        <item x="4"/>
        <item x="2"/>
        <item x="1"/>
        <item x="0"/>
        <item t="default"/>
      </items>
    </pivotField>
    <pivotField showAll="0"/>
    <pivotField showAll="0"/>
    <pivotField showAll="0"/>
    <pivotField numFmtId="1" showAll="0"/>
    <pivotField showAll="0"/>
    <pivotField numFmtId="1" showAll="0"/>
    <pivotField showAll="0">
      <items count="5">
        <item x="1"/>
        <item h="1" x="2"/>
        <item h="1" x="0"/>
        <item h="1" x="3"/>
        <item t="default"/>
      </items>
    </pivotField>
    <pivotField showAll="0"/>
    <pivotField numFmtId="164" showAll="0"/>
  </pivotFields>
  <rowItems count="1">
    <i/>
  </rowItems>
  <colItems count="1">
    <i/>
  </colItems>
  <dataFields count="1">
    <dataField name="Sum of Order quantiti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9DA4AE-0C12-4870-BDAA-C77BBBB9F0D4}" name="PivotTable6"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7:B38" firstHeaderRow="1" firstDataRow="1" firstDataCol="1"/>
  <pivotFields count="24">
    <pivotField axis="axisRow" showAll="0">
      <items count="4">
        <item x="2"/>
        <item h="1" x="0"/>
        <item h="1"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showAll="0"/>
    <pivotField showAll="0"/>
    <pivotField showAll="0"/>
    <pivotField showAll="0"/>
    <pivotField showAll="0"/>
    <pivotField showAll="0">
      <items count="6">
        <item x="3"/>
        <item x="4"/>
        <item x="2"/>
        <item x="1"/>
        <item x="0"/>
        <item t="default"/>
      </items>
    </pivotField>
    <pivotField showAll="0"/>
    <pivotField showAll="0"/>
    <pivotField showAll="0"/>
    <pivotField dataField="1" numFmtId="1" showAll="0"/>
    <pivotField showAll="0"/>
    <pivotField numFmtId="1" showAll="0"/>
    <pivotField showAll="0">
      <items count="5">
        <item x="1"/>
        <item h="1" x="2"/>
        <item h="1" x="0"/>
        <item h="1" x="3"/>
        <item t="default"/>
      </items>
    </pivotField>
    <pivotField showAll="0"/>
    <pivotField numFmtId="164" showAll="0"/>
  </pivotFields>
  <rowFields count="1">
    <field x="0"/>
  </rowFields>
  <rowItems count="1">
    <i>
      <x/>
    </i>
  </rowItems>
  <colItems count="1">
    <i/>
  </colItems>
  <dataFields count="1">
    <dataField name="Sum of Manufacturing costs" fld="18" baseField="0" baseItem="0" numFmtId="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AF9F06-B7E2-4B8B-B5F3-FC0E76BEA074}" autoFormatId="16" applyNumberFormats="0" applyBorderFormats="0" applyFontFormats="0" applyPatternFormats="0" applyAlignmentFormats="0" applyWidthHeightFormats="0">
  <queryTableRefresh nextId="25">
    <queryTableFields count="24">
      <queryTableField id="1" name="Product type" tableColumnId="1"/>
      <queryTableField id="2" name="SKU" tableColumnId="2"/>
      <queryTableField id="3" name="Price" tableColumnId="3"/>
      <queryTableField id="4" name="Availability" tableColumnId="4"/>
      <queryTableField id="5" name="Number of products sold" tableColumnId="5"/>
      <queryTableField id="6" name="Revenue generated" tableColumnId="6"/>
      <queryTableField id="7" name="Customer demographics" tableColumnId="7"/>
      <queryTableField id="8" name="Stock levels" tableColumnId="8"/>
      <queryTableField id="9" name="Lead times" tableColumnId="9"/>
      <queryTableField id="10" name="Order quantities" tableColumnId="10"/>
      <queryTableField id="11" name="Shipping times" tableColumnId="11"/>
      <queryTableField id="12" name="Shipping carriers" tableColumnId="12"/>
      <queryTableField id="13" name="Shipping costs" tableColumnId="13"/>
      <queryTableField id="14" name="Supplier name" tableColumnId="14"/>
      <queryTableField id="15" name="Location" tableColumnId="15"/>
      <queryTableField id="16" name="Lead time" tableColumnId="16"/>
      <queryTableField id="17" name="Production volumes" tableColumnId="17"/>
      <queryTableField id="18" name="Manufacturing lead time" tableColumnId="18"/>
      <queryTableField id="19" name="Manufacturing costs" tableColumnId="19"/>
      <queryTableField id="20" name="Inspection results" tableColumnId="20"/>
      <queryTableField id="21" name="Defect rates" tableColumnId="21"/>
      <queryTableField id="22" name="Transportation modes" tableColumnId="22"/>
      <queryTableField id="23" name="Routes" tableColumnId="23"/>
      <queryTableField id="24" name="Costs"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FE826CC5-9245-4D32-AA2A-B43E1C2C4F59}" sourceName="Transportation modes">
  <pivotTables>
    <pivotTable tabId="3" name="avg. defect rates"/>
    <pivotTable tabId="3" name="avg.manufacturingcost"/>
    <pivotTable tabId="3" name="total order quantity"/>
    <pivotTable tabId="3" name="total revenue"/>
    <pivotTable tabId="3" name="PivotTable15"/>
    <pivotTable tabId="3" name="PivotTable16"/>
    <pivotTable tabId="3" name="PivotTable18"/>
    <pivotTable tabId="3" name="PivotTable2"/>
    <pivotTable tabId="3" name="PivotTable3"/>
    <pivotTable tabId="3" name="PivotTable4"/>
    <pivotTable tabId="3" name="PivotTable5"/>
    <pivotTable tabId="3" name="PivotTable6"/>
    <pivotTable tabId="3" name="PivotTable7"/>
    <pivotTable tabId="3" name="PivotTable8"/>
  </pivotTables>
  <data>
    <tabular pivotCacheId="143783981">
      <items count="4">
        <i x="1" s="1"/>
        <i x="2"/>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F12869B7-74D4-47F6-9FE1-E6D9463BE216}" sourceName="Product type">
  <pivotTables>
    <pivotTable tabId="3" name="avg. defect rates"/>
    <pivotTable tabId="3" name="avg.manufacturingcost"/>
    <pivotTable tabId="3" name="total order quantity"/>
    <pivotTable tabId="3" name="total revenue"/>
    <pivotTable tabId="3" name="PivotTable15"/>
    <pivotTable tabId="3" name="PivotTable16"/>
    <pivotTable tabId="3" name="PivotTable18"/>
    <pivotTable tabId="3" name="PivotTable2"/>
    <pivotTable tabId="3" name="PivotTable3"/>
    <pivotTable tabId="3" name="PivotTable4"/>
    <pivotTable tabId="3" name="PivotTable5"/>
    <pivotTable tabId="3" name="PivotTable6"/>
    <pivotTable tabId="3" name="PivotTable7"/>
    <pivotTable tabId="3" name="PivotTable8"/>
  </pivotTables>
  <data>
    <tabular pivotCacheId="143783981">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portation modes" xr10:uid="{86B580EC-9F5F-45A4-87F6-16CE30520BFE}" cache="Slicer_Transportation_modes" caption="Transportation modes" style="SlicerStyleLight4" rowHeight="360000"/>
  <slicer name="Product type" xr10:uid="{274B0CC1-D054-4E37-8A73-5640B6A95FA6}" cache="Slicer_Product_type" caption="Product type" style="SlicerStyleLight4"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E0AC36-7E3D-406E-A939-6C79AB6FC71C}" name="supply_chain_data" displayName="supply_chain_data" ref="A1:X101" tableType="queryTable" totalsRowShown="0">
  <autoFilter ref="A1:X101" xr:uid="{C0E0AC36-7E3D-406E-A939-6C79AB6FC71C}"/>
  <tableColumns count="24">
    <tableColumn id="1" xr3:uid="{16E431A4-008A-427B-9627-B6A5E191C355}" uniqueName="1" name="Product type" queryTableFieldId="1" dataDxfId="13"/>
    <tableColumn id="2" xr3:uid="{C6146917-06D2-4748-9A5A-2A0247DBF187}" uniqueName="2" name="SKU" queryTableFieldId="2" dataDxfId="12"/>
    <tableColumn id="3" xr3:uid="{55428481-BD9F-467A-AA12-4391DD0778F1}" uniqueName="3" name="Price" queryTableFieldId="3" dataDxfId="11"/>
    <tableColumn id="4" xr3:uid="{805F5A7A-C90A-4902-9AE2-80BAC42C0000}" uniqueName="4" name="Availability" queryTableFieldId="4"/>
    <tableColumn id="5" xr3:uid="{D8A0A9C8-D123-46E9-9E2C-6F61B9A6362F}" uniqueName="5" name="Number of products sold" queryTableFieldId="5"/>
    <tableColumn id="6" xr3:uid="{F76C8031-7CDB-4C3F-9EC2-15AB71F18A98}" uniqueName="6" name="Revenue generated" queryTableFieldId="6" dataDxfId="10"/>
    <tableColumn id="7" xr3:uid="{41573F14-B997-442B-BF34-4F619642E67B}" uniqueName="7" name="Customer demographics" queryTableFieldId="7" dataDxfId="9"/>
    <tableColumn id="8" xr3:uid="{EACED868-39B2-4556-BB79-F53ACEEF3AA2}" uniqueName="8" name="Stock levels" queryTableFieldId="8"/>
    <tableColumn id="9" xr3:uid="{CCED03B1-C907-421A-A637-698B041D5C82}" uniqueName="9" name="Lead times" queryTableFieldId="9"/>
    <tableColumn id="10" xr3:uid="{F1F2DD5C-53DF-4A4A-B841-DFEEAAC1044A}" uniqueName="10" name="Order quantities" queryTableFieldId="10"/>
    <tableColumn id="11" xr3:uid="{A49FB911-F9B8-4153-B158-60C88E44651F}" uniqueName="11" name="Shipping times" queryTableFieldId="11"/>
    <tableColumn id="12" xr3:uid="{24635E3E-B69C-4C60-B34D-D9F926F6FB31}" uniqueName="12" name="Shipping carriers" queryTableFieldId="12" dataDxfId="8"/>
    <tableColumn id="13" xr3:uid="{B5840571-43E8-498D-89E1-A70A6CF28336}" uniqueName="13" name="Shipping costs" queryTableFieldId="13"/>
    <tableColumn id="14" xr3:uid="{D47FE9F5-CB8C-444C-98B2-18F77FED9840}" uniqueName="14" name="Supplier name" queryTableFieldId="14" dataDxfId="7"/>
    <tableColumn id="15" xr3:uid="{5263B5D1-F104-4832-AC0D-878C62C6CEC8}" uniqueName="15" name="Location" queryTableFieldId="15" dataDxfId="6"/>
    <tableColumn id="16" xr3:uid="{0DF040AA-593E-4341-BA3B-743CE4EADC25}" uniqueName="16" name="Lead time" queryTableFieldId="16"/>
    <tableColumn id="17" xr3:uid="{777201B2-6A1D-4DE3-8D62-8F2AA57BA455}" uniqueName="17" name="Production volumes" queryTableFieldId="17"/>
    <tableColumn id="18" xr3:uid="{7471E291-2522-43A4-B217-7347EAC5A372}" uniqueName="18" name="Manufacturing lead time" queryTableFieldId="18"/>
    <tableColumn id="19" xr3:uid="{08CA1134-5500-4DC7-A597-C6E00C8E1AD9}" uniqueName="19" name="Manufacturing costs" queryTableFieldId="19" dataDxfId="5"/>
    <tableColumn id="20" xr3:uid="{24C2BB9B-ADE6-4FD9-BB3B-30C86F5BC8ED}" uniqueName="20" name="Inspection results" queryTableFieldId="20" dataDxfId="4"/>
    <tableColumn id="21" xr3:uid="{F8363240-D78A-4764-9017-AACA1DB78AA8}" uniqueName="21" name="Defect rates" queryTableFieldId="21" dataDxfId="3"/>
    <tableColumn id="22" xr3:uid="{EBF186BC-CC75-4291-903B-34C23CF46B89}" uniqueName="22" name="Transportation modes" queryTableFieldId="22" dataDxfId="2"/>
    <tableColumn id="23" xr3:uid="{E39CD98D-FD7B-4753-BBA2-DFB82DE83F36}" uniqueName="23" name="Routes" queryTableFieldId="23" dataDxfId="1"/>
    <tableColumn id="24" xr3:uid="{834B75A0-8835-4624-A301-3AF27E26F029}" uniqueName="24" name="Costs" queryTableFieldId="2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8C393-3A02-4EDA-99B6-9920062CC70B}">
  <dimension ref="A3:E105"/>
  <sheetViews>
    <sheetView topLeftCell="A40" zoomScale="70" zoomScaleNormal="70" workbookViewId="0">
      <selection activeCell="A46" sqref="A46"/>
    </sheetView>
  </sheetViews>
  <sheetFormatPr defaultRowHeight="14.4" x14ac:dyDescent="0.3"/>
  <cols>
    <col min="1" max="1" width="13.88671875" bestFit="1" customWidth="1"/>
    <col min="2" max="2" width="16.44140625" bestFit="1" customWidth="1"/>
    <col min="3" max="3" width="10.77734375" bestFit="1" customWidth="1"/>
    <col min="4" max="4" width="9.33203125" bestFit="1" customWidth="1"/>
    <col min="5" max="6" width="11.109375" bestFit="1" customWidth="1"/>
  </cols>
  <sheetData>
    <row r="3" spans="1:5" x14ac:dyDescent="0.3">
      <c r="A3" s="3" t="s">
        <v>154</v>
      </c>
      <c r="B3" t="s">
        <v>156</v>
      </c>
    </row>
    <row r="4" spans="1:5" x14ac:dyDescent="0.3">
      <c r="A4" s="4" t="s">
        <v>62</v>
      </c>
      <c r="B4" s="1">
        <v>9716.4491312026985</v>
      </c>
    </row>
    <row r="5" spans="1:5" x14ac:dyDescent="0.3">
      <c r="A5" s="4" t="s">
        <v>45</v>
      </c>
      <c r="B5" s="1">
        <v>1061.618523013288</v>
      </c>
    </row>
    <row r="6" spans="1:5" x14ac:dyDescent="0.3">
      <c r="A6" s="4" t="s">
        <v>29</v>
      </c>
      <c r="B6" s="1">
        <v>15809.642655302425</v>
      </c>
    </row>
    <row r="11" spans="1:5" x14ac:dyDescent="0.3">
      <c r="A11" s="3" t="s">
        <v>158</v>
      </c>
      <c r="B11" s="3" t="s">
        <v>159</v>
      </c>
    </row>
    <row r="12" spans="1:5" x14ac:dyDescent="0.3">
      <c r="A12" s="3" t="s">
        <v>154</v>
      </c>
      <c r="B12" t="s">
        <v>35</v>
      </c>
      <c r="C12" t="s">
        <v>26</v>
      </c>
      <c r="D12" t="s">
        <v>38</v>
      </c>
      <c r="E12" t="s">
        <v>155</v>
      </c>
    </row>
    <row r="13" spans="1:5" x14ac:dyDescent="0.3">
      <c r="A13" s="4" t="s">
        <v>57</v>
      </c>
      <c r="B13">
        <v>520</v>
      </c>
      <c r="C13">
        <v>1189</v>
      </c>
      <c r="D13">
        <v>601</v>
      </c>
      <c r="E13">
        <v>2310</v>
      </c>
    </row>
    <row r="18" spans="1:2" x14ac:dyDescent="0.3">
      <c r="A18" s="3" t="s">
        <v>154</v>
      </c>
      <c r="B18" t="s">
        <v>156</v>
      </c>
    </row>
    <row r="19" spans="1:2" x14ac:dyDescent="0.3">
      <c r="A19" s="4" t="s">
        <v>57</v>
      </c>
      <c r="B19" s="1">
        <v>26587.71030951841</v>
      </c>
    </row>
    <row r="28" spans="1:2" x14ac:dyDescent="0.3">
      <c r="A28" s="3" t="s">
        <v>154</v>
      </c>
      <c r="B28" t="s">
        <v>156</v>
      </c>
    </row>
    <row r="29" spans="1:2" x14ac:dyDescent="0.3">
      <c r="A29" s="4" t="s">
        <v>35</v>
      </c>
      <c r="B29" s="1">
        <v>8746.7210499292541</v>
      </c>
    </row>
    <row r="30" spans="1:2" x14ac:dyDescent="0.3">
      <c r="A30" s="4" t="s">
        <v>26</v>
      </c>
      <c r="B30" s="1">
        <v>10753.93656323172</v>
      </c>
    </row>
    <row r="31" spans="1:2" x14ac:dyDescent="0.3">
      <c r="A31" s="4" t="s">
        <v>38</v>
      </c>
      <c r="B31" s="1">
        <v>7087.0526963574366</v>
      </c>
    </row>
    <row r="37" spans="1:2" x14ac:dyDescent="0.3">
      <c r="A37" s="3" t="s">
        <v>154</v>
      </c>
      <c r="B37" t="s">
        <v>157</v>
      </c>
    </row>
    <row r="38" spans="1:2" x14ac:dyDescent="0.3">
      <c r="A38" s="4" t="s">
        <v>57</v>
      </c>
      <c r="B38" s="1">
        <v>176.67624702225561</v>
      </c>
    </row>
    <row r="45" spans="1:2" x14ac:dyDescent="0.3">
      <c r="A45" s="3" t="s">
        <v>154</v>
      </c>
      <c r="B45" t="s">
        <v>158</v>
      </c>
    </row>
    <row r="46" spans="1:2" x14ac:dyDescent="0.3">
      <c r="A46" s="4" t="s">
        <v>57</v>
      </c>
      <c r="B46">
        <v>2310</v>
      </c>
    </row>
    <row r="54" spans="1:2" x14ac:dyDescent="0.3">
      <c r="A54" s="3" t="s">
        <v>154</v>
      </c>
      <c r="B54" t="s">
        <v>160</v>
      </c>
    </row>
    <row r="55" spans="1:2" x14ac:dyDescent="0.3">
      <c r="A55" s="4" t="s">
        <v>57</v>
      </c>
      <c r="B55">
        <v>60</v>
      </c>
    </row>
    <row r="69" spans="1:5" x14ac:dyDescent="0.3">
      <c r="B69" t="s">
        <v>161</v>
      </c>
    </row>
    <row r="70" spans="1:5" x14ac:dyDescent="0.3">
      <c r="A70" t="s">
        <v>156</v>
      </c>
      <c r="B70" s="7">
        <f>GETPIVOTDATA("Revenue generated",$A$70)</f>
        <v>26587.71030951841</v>
      </c>
      <c r="D70" t="s">
        <v>164</v>
      </c>
      <c r="E70" s="1" t="s">
        <v>167</v>
      </c>
    </row>
    <row r="71" spans="1:5" x14ac:dyDescent="0.3">
      <c r="A71" s="1">
        <v>26587.71030951841</v>
      </c>
      <c r="D71" s="1">
        <v>35.335249404451119</v>
      </c>
      <c r="E71" s="6">
        <f>GETPIVOTDATA("Manufacturing costs",$D$70)</f>
        <v>35.335249404451119</v>
      </c>
    </row>
    <row r="74" spans="1:5" x14ac:dyDescent="0.3">
      <c r="D74" t="s">
        <v>165</v>
      </c>
      <c r="E74" t="s">
        <v>166</v>
      </c>
    </row>
    <row r="75" spans="1:5" x14ac:dyDescent="0.3">
      <c r="D75">
        <v>230</v>
      </c>
      <c r="E75" s="8">
        <f>GETPIVOTDATA("Order quantities",$D$74)</f>
        <v>230</v>
      </c>
    </row>
    <row r="76" spans="1:5" x14ac:dyDescent="0.3">
      <c r="A76" t="s">
        <v>162</v>
      </c>
      <c r="B76" t="s">
        <v>163</v>
      </c>
    </row>
    <row r="77" spans="1:5" x14ac:dyDescent="0.3">
      <c r="A77" s="1">
        <v>0.39938126329463874</v>
      </c>
      <c r="B77" s="6">
        <f>AVERAGE(GETPIVOTDATA("Defect rates",$A$76))</f>
        <v>0.39938126329463874</v>
      </c>
    </row>
    <row r="78" spans="1:5" x14ac:dyDescent="0.3">
      <c r="D78" s="3" t="s">
        <v>154</v>
      </c>
      <c r="E78" t="s">
        <v>165</v>
      </c>
    </row>
    <row r="79" spans="1:5" x14ac:dyDescent="0.3">
      <c r="D79" s="4" t="s">
        <v>57</v>
      </c>
      <c r="E79">
        <v>230</v>
      </c>
    </row>
    <row r="81" spans="1:2" x14ac:dyDescent="0.3">
      <c r="B81" s="1"/>
    </row>
    <row r="85" spans="1:2" x14ac:dyDescent="0.3">
      <c r="A85" s="3" t="s">
        <v>154</v>
      </c>
      <c r="B85" t="s">
        <v>165</v>
      </c>
    </row>
    <row r="86" spans="1:2" x14ac:dyDescent="0.3">
      <c r="A86" s="4" t="s">
        <v>62</v>
      </c>
      <c r="B86">
        <v>92</v>
      </c>
    </row>
    <row r="87" spans="1:2" x14ac:dyDescent="0.3">
      <c r="A87" s="4" t="s">
        <v>45</v>
      </c>
      <c r="B87">
        <v>26</v>
      </c>
    </row>
    <row r="88" spans="1:2" x14ac:dyDescent="0.3">
      <c r="A88" s="4" t="s">
        <v>29</v>
      </c>
      <c r="B88">
        <v>112</v>
      </c>
    </row>
    <row r="102" spans="1:2" x14ac:dyDescent="0.3">
      <c r="A102" s="3" t="s">
        <v>154</v>
      </c>
      <c r="B102" t="s">
        <v>165</v>
      </c>
    </row>
    <row r="103" spans="1:2" x14ac:dyDescent="0.3">
      <c r="A103" s="4" t="s">
        <v>62</v>
      </c>
      <c r="B103">
        <v>92</v>
      </c>
    </row>
    <row r="104" spans="1:2" x14ac:dyDescent="0.3">
      <c r="A104" s="4" t="s">
        <v>45</v>
      </c>
      <c r="B104">
        <v>26</v>
      </c>
    </row>
    <row r="105" spans="1:2" x14ac:dyDescent="0.3">
      <c r="A105" s="4" t="s">
        <v>29</v>
      </c>
      <c r="B105">
        <v>112</v>
      </c>
    </row>
  </sheetData>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CE129-DBD4-45C7-95A4-C36C53FA1764}">
  <dimension ref="A1:X101"/>
  <sheetViews>
    <sheetView topLeftCell="A2" workbookViewId="0">
      <selection activeCell="D6" sqref="D6"/>
    </sheetView>
  </sheetViews>
  <sheetFormatPr defaultRowHeight="14.4" x14ac:dyDescent="0.3"/>
  <cols>
    <col min="1" max="1" width="14.109375" bestFit="1" customWidth="1"/>
    <col min="2" max="2" width="6.6640625" bestFit="1" customWidth="1"/>
    <col min="3" max="3" width="12" style="1" bestFit="1" customWidth="1"/>
    <col min="4" max="4" width="12.44140625" bestFit="1" customWidth="1"/>
    <col min="5" max="5" width="24.44140625" bestFit="1" customWidth="1"/>
    <col min="6" max="6" width="19.77734375" style="1" bestFit="1" customWidth="1"/>
    <col min="7" max="7" width="24" bestFit="1" customWidth="1"/>
    <col min="8" max="8" width="13" bestFit="1" customWidth="1"/>
    <col min="9" max="9" width="12.21875" bestFit="1" customWidth="1"/>
    <col min="10" max="10" width="16.88671875" bestFit="1" customWidth="1"/>
    <col min="11" max="11" width="15.6640625" bestFit="1" customWidth="1"/>
    <col min="12" max="12" width="17.21875" bestFit="1" customWidth="1"/>
    <col min="13" max="13" width="15.33203125" bestFit="1" customWidth="1"/>
    <col min="14" max="14" width="15.44140625" bestFit="1" customWidth="1"/>
    <col min="15" max="15" width="10.44140625" bestFit="1" customWidth="1"/>
    <col min="16" max="16" width="11.44140625" bestFit="1" customWidth="1"/>
    <col min="17" max="17" width="20.33203125" bestFit="1" customWidth="1"/>
    <col min="18" max="18" width="24.33203125" bestFit="1" customWidth="1"/>
    <col min="19" max="19" width="20.6640625" style="1" bestFit="1" customWidth="1"/>
    <col min="20" max="20" width="18" bestFit="1" customWidth="1"/>
    <col min="21" max="21" width="13.21875" style="1" bestFit="1" customWidth="1"/>
    <col min="22" max="22" width="22" bestFit="1" customWidth="1"/>
    <col min="23" max="23" width="9" bestFit="1" customWidth="1"/>
    <col min="24" max="24" width="12" style="2" bestFit="1" customWidth="1"/>
  </cols>
  <sheetData>
    <row r="1" spans="1:24" x14ac:dyDescent="0.3">
      <c r="A1" t="s">
        <v>0</v>
      </c>
      <c r="B1" t="s">
        <v>1</v>
      </c>
      <c r="C1" s="1" t="s">
        <v>2</v>
      </c>
      <c r="D1" t="s">
        <v>3</v>
      </c>
      <c r="E1" t="s">
        <v>4</v>
      </c>
      <c r="F1" s="1" t="s">
        <v>5</v>
      </c>
      <c r="G1" t="s">
        <v>6</v>
      </c>
      <c r="H1" t="s">
        <v>7</v>
      </c>
      <c r="I1" t="s">
        <v>8</v>
      </c>
      <c r="J1" t="s">
        <v>9</v>
      </c>
      <c r="K1" t="s">
        <v>10</v>
      </c>
      <c r="L1" t="s">
        <v>11</v>
      </c>
      <c r="M1" t="s">
        <v>12</v>
      </c>
      <c r="N1" t="s">
        <v>13</v>
      </c>
      <c r="O1" t="s">
        <v>14</v>
      </c>
      <c r="P1" t="s">
        <v>15</v>
      </c>
      <c r="Q1" t="s">
        <v>16</v>
      </c>
      <c r="R1" t="s">
        <v>17</v>
      </c>
      <c r="S1" s="1" t="s">
        <v>18</v>
      </c>
      <c r="T1" t="s">
        <v>19</v>
      </c>
      <c r="U1" s="1" t="s">
        <v>20</v>
      </c>
      <c r="V1" t="s">
        <v>21</v>
      </c>
      <c r="W1" t="s">
        <v>22</v>
      </c>
      <c r="X1" s="2" t="s">
        <v>23</v>
      </c>
    </row>
    <row r="2" spans="1:24" x14ac:dyDescent="0.3">
      <c r="A2" t="s">
        <v>24</v>
      </c>
      <c r="B2" t="s">
        <v>25</v>
      </c>
      <c r="C2" s="1">
        <v>69.808005542115765</v>
      </c>
      <c r="D2">
        <v>55</v>
      </c>
      <c r="E2">
        <v>802</v>
      </c>
      <c r="F2" s="1">
        <v>8661.9967923923832</v>
      </c>
      <c r="G2" t="s">
        <v>26</v>
      </c>
      <c r="H2">
        <v>58</v>
      </c>
      <c r="I2">
        <v>7</v>
      </c>
      <c r="J2">
        <v>96</v>
      </c>
      <c r="K2">
        <v>4</v>
      </c>
      <c r="L2" t="s">
        <v>27</v>
      </c>
      <c r="M2">
        <v>2.9565721394308069</v>
      </c>
      <c r="N2" t="s">
        <v>28</v>
      </c>
      <c r="O2" t="s">
        <v>29</v>
      </c>
      <c r="P2">
        <v>29</v>
      </c>
      <c r="Q2">
        <v>215</v>
      </c>
      <c r="R2">
        <v>29</v>
      </c>
      <c r="S2" s="1">
        <v>46.279879240508322</v>
      </c>
      <c r="T2" t="s">
        <v>30</v>
      </c>
      <c r="U2" s="1">
        <v>0.22641036084992516</v>
      </c>
      <c r="V2" t="s">
        <v>31</v>
      </c>
      <c r="W2" t="s">
        <v>32</v>
      </c>
      <c r="X2" s="2">
        <v>187.75207545920392</v>
      </c>
    </row>
    <row r="3" spans="1:24" x14ac:dyDescent="0.3">
      <c r="A3" t="s">
        <v>33</v>
      </c>
      <c r="B3" t="s">
        <v>34</v>
      </c>
      <c r="C3" s="1">
        <v>14.843523275084339</v>
      </c>
      <c r="D3">
        <v>95</v>
      </c>
      <c r="E3">
        <v>736</v>
      </c>
      <c r="F3" s="1">
        <v>7460.9000654458487</v>
      </c>
      <c r="G3" t="s">
        <v>35</v>
      </c>
      <c r="H3">
        <v>53</v>
      </c>
      <c r="I3">
        <v>30</v>
      </c>
      <c r="J3">
        <v>37</v>
      </c>
      <c r="K3">
        <v>2</v>
      </c>
      <c r="L3" t="s">
        <v>36</v>
      </c>
      <c r="M3">
        <v>9.7165747714313095</v>
      </c>
      <c r="N3" t="s">
        <v>28</v>
      </c>
      <c r="O3" t="s">
        <v>29</v>
      </c>
      <c r="P3">
        <v>23</v>
      </c>
      <c r="Q3">
        <v>517</v>
      </c>
      <c r="R3">
        <v>30</v>
      </c>
      <c r="S3" s="1">
        <v>33.616768953730002</v>
      </c>
      <c r="T3" t="s">
        <v>30</v>
      </c>
      <c r="U3" s="1">
        <v>4.8540680263887062</v>
      </c>
      <c r="V3" t="s">
        <v>31</v>
      </c>
      <c r="W3" t="s">
        <v>32</v>
      </c>
      <c r="X3" s="2">
        <v>503.06557914966919</v>
      </c>
    </row>
    <row r="4" spans="1:24" x14ac:dyDescent="0.3">
      <c r="A4" t="s">
        <v>24</v>
      </c>
      <c r="B4" t="s">
        <v>37</v>
      </c>
      <c r="C4" s="1">
        <v>11.319683293090566</v>
      </c>
      <c r="D4">
        <v>34</v>
      </c>
      <c r="E4">
        <v>8</v>
      </c>
      <c r="F4" s="1">
        <v>9577.7496258687297</v>
      </c>
      <c r="G4" t="s">
        <v>38</v>
      </c>
      <c r="H4">
        <v>1</v>
      </c>
      <c r="I4">
        <v>10</v>
      </c>
      <c r="J4">
        <v>88</v>
      </c>
      <c r="K4">
        <v>2</v>
      </c>
      <c r="L4" t="s">
        <v>27</v>
      </c>
      <c r="M4">
        <v>8.0544792617321548</v>
      </c>
      <c r="N4" t="s">
        <v>39</v>
      </c>
      <c r="O4" t="s">
        <v>29</v>
      </c>
      <c r="P4">
        <v>12</v>
      </c>
      <c r="Q4">
        <v>971</v>
      </c>
      <c r="R4">
        <v>27</v>
      </c>
      <c r="S4" s="1">
        <v>30.688019348284204</v>
      </c>
      <c r="T4" t="s">
        <v>30</v>
      </c>
      <c r="U4" s="1">
        <v>4.580592619199229</v>
      </c>
      <c r="V4" t="s">
        <v>40</v>
      </c>
      <c r="W4" t="s">
        <v>41</v>
      </c>
      <c r="X4" s="2">
        <v>141.92028177151906</v>
      </c>
    </row>
    <row r="5" spans="1:24" x14ac:dyDescent="0.3">
      <c r="A5" t="s">
        <v>33</v>
      </c>
      <c r="B5" t="s">
        <v>42</v>
      </c>
      <c r="C5" s="1">
        <v>61.163343016437736</v>
      </c>
      <c r="D5">
        <v>68</v>
      </c>
      <c r="E5">
        <v>83</v>
      </c>
      <c r="F5" s="1">
        <v>7766.8364256852328</v>
      </c>
      <c r="G5" t="s">
        <v>26</v>
      </c>
      <c r="H5">
        <v>23</v>
      </c>
      <c r="I5">
        <v>13</v>
      </c>
      <c r="J5">
        <v>59</v>
      </c>
      <c r="K5">
        <v>6</v>
      </c>
      <c r="L5" t="s">
        <v>43</v>
      </c>
      <c r="M5">
        <v>1.7295685635434288</v>
      </c>
      <c r="N5" t="s">
        <v>44</v>
      </c>
      <c r="O5" t="s">
        <v>45</v>
      </c>
      <c r="P5">
        <v>24</v>
      </c>
      <c r="Q5">
        <v>937</v>
      </c>
      <c r="R5">
        <v>18</v>
      </c>
      <c r="S5" s="1">
        <v>35.624741397125028</v>
      </c>
      <c r="T5" t="s">
        <v>46</v>
      </c>
      <c r="U5" s="1">
        <v>4.7466486206477496</v>
      </c>
      <c r="V5" t="s">
        <v>47</v>
      </c>
      <c r="W5" t="s">
        <v>48</v>
      </c>
      <c r="X5" s="2">
        <v>254.77615921928663</v>
      </c>
    </row>
    <row r="6" spans="1:24" x14ac:dyDescent="0.3">
      <c r="A6" t="s">
        <v>33</v>
      </c>
      <c r="B6" t="s">
        <v>49</v>
      </c>
      <c r="C6" s="1">
        <v>4.8054960363458932</v>
      </c>
      <c r="D6">
        <v>26</v>
      </c>
      <c r="E6">
        <v>871</v>
      </c>
      <c r="F6" s="1">
        <v>2686.5051515674468</v>
      </c>
      <c r="G6" t="s">
        <v>26</v>
      </c>
      <c r="H6">
        <v>5</v>
      </c>
      <c r="I6">
        <v>3</v>
      </c>
      <c r="J6">
        <v>56</v>
      </c>
      <c r="K6">
        <v>8</v>
      </c>
      <c r="L6" t="s">
        <v>36</v>
      </c>
      <c r="M6">
        <v>3.8905479158706715</v>
      </c>
      <c r="N6" t="s">
        <v>39</v>
      </c>
      <c r="O6" t="s">
        <v>50</v>
      </c>
      <c r="P6">
        <v>5</v>
      </c>
      <c r="Q6">
        <v>414</v>
      </c>
      <c r="R6">
        <v>3</v>
      </c>
      <c r="S6" s="1">
        <v>92.065160598712851</v>
      </c>
      <c r="T6" t="s">
        <v>46</v>
      </c>
      <c r="U6" s="1">
        <v>3.1455795228330019</v>
      </c>
      <c r="V6" t="s">
        <v>40</v>
      </c>
      <c r="W6" t="s">
        <v>48</v>
      </c>
      <c r="X6" s="2">
        <v>923.44063171192215</v>
      </c>
    </row>
    <row r="7" spans="1:24" x14ac:dyDescent="0.3">
      <c r="A7" t="s">
        <v>24</v>
      </c>
      <c r="B7" t="s">
        <v>51</v>
      </c>
      <c r="C7" s="1">
        <v>1.6999760138659377</v>
      </c>
      <c r="D7">
        <v>87</v>
      </c>
      <c r="E7">
        <v>147</v>
      </c>
      <c r="F7" s="1">
        <v>2828.3487459757589</v>
      </c>
      <c r="G7" t="s">
        <v>26</v>
      </c>
      <c r="H7">
        <v>90</v>
      </c>
      <c r="I7">
        <v>27</v>
      </c>
      <c r="J7">
        <v>66</v>
      </c>
      <c r="K7">
        <v>3</v>
      </c>
      <c r="L7" t="s">
        <v>27</v>
      </c>
      <c r="M7">
        <v>4.4440988643822932</v>
      </c>
      <c r="N7" t="s">
        <v>52</v>
      </c>
      <c r="O7" t="s">
        <v>53</v>
      </c>
      <c r="P7">
        <v>10</v>
      </c>
      <c r="Q7">
        <v>104</v>
      </c>
      <c r="R7">
        <v>17</v>
      </c>
      <c r="S7" s="1">
        <v>56.766475557431797</v>
      </c>
      <c r="T7" t="s">
        <v>46</v>
      </c>
      <c r="U7" s="1">
        <v>2.7791935115711617</v>
      </c>
      <c r="V7" t="s">
        <v>31</v>
      </c>
      <c r="W7" t="s">
        <v>48</v>
      </c>
      <c r="X7" s="2">
        <v>235.46123673553751</v>
      </c>
    </row>
    <row r="8" spans="1:24" x14ac:dyDescent="0.3">
      <c r="A8" t="s">
        <v>33</v>
      </c>
      <c r="B8" t="s">
        <v>54</v>
      </c>
      <c r="C8" s="1">
        <v>4.0783328631079447</v>
      </c>
      <c r="D8">
        <v>48</v>
      </c>
      <c r="E8">
        <v>65</v>
      </c>
      <c r="F8" s="1">
        <v>7823.4765595317367</v>
      </c>
      <c r="G8" t="s">
        <v>55</v>
      </c>
      <c r="H8">
        <v>11</v>
      </c>
      <c r="I8">
        <v>15</v>
      </c>
      <c r="J8">
        <v>58</v>
      </c>
      <c r="K8">
        <v>8</v>
      </c>
      <c r="L8" t="s">
        <v>43</v>
      </c>
      <c r="M8">
        <v>3.8807633029520034</v>
      </c>
      <c r="N8" t="s">
        <v>28</v>
      </c>
      <c r="O8" t="s">
        <v>45</v>
      </c>
      <c r="P8">
        <v>14</v>
      </c>
      <c r="Q8">
        <v>314</v>
      </c>
      <c r="R8">
        <v>24</v>
      </c>
      <c r="S8" s="1">
        <v>1.0850685695870688</v>
      </c>
      <c r="T8" t="s">
        <v>30</v>
      </c>
      <c r="U8" s="1">
        <v>1.0009106193041357</v>
      </c>
      <c r="V8" t="s">
        <v>56</v>
      </c>
      <c r="W8" t="s">
        <v>48</v>
      </c>
      <c r="X8" s="2">
        <v>134.36909686103172</v>
      </c>
    </row>
    <row r="9" spans="1:24" x14ac:dyDescent="0.3">
      <c r="A9" t="s">
        <v>57</v>
      </c>
      <c r="B9" t="s">
        <v>58</v>
      </c>
      <c r="C9" s="1">
        <v>42.958384382460068</v>
      </c>
      <c r="D9">
        <v>59</v>
      </c>
      <c r="E9">
        <v>426</v>
      </c>
      <c r="F9" s="1">
        <v>8496.1038130898378</v>
      </c>
      <c r="G9" t="s">
        <v>35</v>
      </c>
      <c r="H9">
        <v>93</v>
      </c>
      <c r="I9">
        <v>17</v>
      </c>
      <c r="J9">
        <v>11</v>
      </c>
      <c r="K9">
        <v>1</v>
      </c>
      <c r="L9" t="s">
        <v>27</v>
      </c>
      <c r="M9">
        <v>2.3483387844177805</v>
      </c>
      <c r="N9" t="s">
        <v>52</v>
      </c>
      <c r="O9" t="s">
        <v>53</v>
      </c>
      <c r="P9">
        <v>22</v>
      </c>
      <c r="Q9">
        <v>564</v>
      </c>
      <c r="R9">
        <v>1</v>
      </c>
      <c r="S9" s="1">
        <v>99.466108603599125</v>
      </c>
      <c r="T9" t="s">
        <v>46</v>
      </c>
      <c r="U9" s="1">
        <v>0.39817718685065062</v>
      </c>
      <c r="V9" t="s">
        <v>31</v>
      </c>
      <c r="W9" t="s">
        <v>41</v>
      </c>
      <c r="X9" s="2">
        <v>802.05631181755859</v>
      </c>
    </row>
    <row r="10" spans="1:24" x14ac:dyDescent="0.3">
      <c r="A10" t="s">
        <v>57</v>
      </c>
      <c r="B10" t="s">
        <v>59</v>
      </c>
      <c r="C10" s="1">
        <v>68.717596748527328</v>
      </c>
      <c r="D10">
        <v>78</v>
      </c>
      <c r="E10">
        <v>150</v>
      </c>
      <c r="F10" s="1">
        <v>7517.363210631127</v>
      </c>
      <c r="G10" t="s">
        <v>35</v>
      </c>
      <c r="H10">
        <v>5</v>
      </c>
      <c r="I10">
        <v>10</v>
      </c>
      <c r="J10">
        <v>15</v>
      </c>
      <c r="K10">
        <v>7</v>
      </c>
      <c r="L10" t="s">
        <v>43</v>
      </c>
      <c r="M10">
        <v>3.4047338570830266</v>
      </c>
      <c r="N10" t="s">
        <v>52</v>
      </c>
      <c r="O10" t="s">
        <v>29</v>
      </c>
      <c r="P10">
        <v>13</v>
      </c>
      <c r="Q10">
        <v>769</v>
      </c>
      <c r="R10">
        <v>8</v>
      </c>
      <c r="S10" s="1">
        <v>11.423027139565695</v>
      </c>
      <c r="T10" t="s">
        <v>30</v>
      </c>
      <c r="U10" s="1">
        <v>2.7098626911099615</v>
      </c>
      <c r="V10" t="s">
        <v>56</v>
      </c>
      <c r="W10" t="s">
        <v>32</v>
      </c>
      <c r="X10" s="2">
        <v>505.55713422546415</v>
      </c>
    </row>
    <row r="11" spans="1:24" x14ac:dyDescent="0.3">
      <c r="A11" t="s">
        <v>33</v>
      </c>
      <c r="B11" t="s">
        <v>60</v>
      </c>
      <c r="C11" s="1">
        <v>64.015732941278543</v>
      </c>
      <c r="D11">
        <v>35</v>
      </c>
      <c r="E11">
        <v>980</v>
      </c>
      <c r="F11" s="1">
        <v>4971.145987585558</v>
      </c>
      <c r="G11" t="s">
        <v>38</v>
      </c>
      <c r="H11">
        <v>14</v>
      </c>
      <c r="I11">
        <v>27</v>
      </c>
      <c r="J11">
        <v>83</v>
      </c>
      <c r="K11">
        <v>1</v>
      </c>
      <c r="L11" t="s">
        <v>36</v>
      </c>
      <c r="M11">
        <v>7.1666452910482157</v>
      </c>
      <c r="N11" t="s">
        <v>61</v>
      </c>
      <c r="O11" t="s">
        <v>62</v>
      </c>
      <c r="P11">
        <v>29</v>
      </c>
      <c r="Q11">
        <v>963</v>
      </c>
      <c r="R11">
        <v>23</v>
      </c>
      <c r="S11" s="1">
        <v>47.95760163495158</v>
      </c>
      <c r="T11" t="s">
        <v>30</v>
      </c>
      <c r="U11" s="1">
        <v>3.8446144787675851</v>
      </c>
      <c r="V11" t="s">
        <v>47</v>
      </c>
      <c r="W11" t="s">
        <v>32</v>
      </c>
      <c r="X11" s="2">
        <v>995.92946149864167</v>
      </c>
    </row>
    <row r="12" spans="1:24" x14ac:dyDescent="0.3">
      <c r="A12" t="s">
        <v>33</v>
      </c>
      <c r="B12" t="s">
        <v>63</v>
      </c>
      <c r="C12" s="1">
        <v>15.707795681912138</v>
      </c>
      <c r="D12">
        <v>11</v>
      </c>
      <c r="E12">
        <v>996</v>
      </c>
      <c r="F12" s="1">
        <v>2330.9658020919492</v>
      </c>
      <c r="G12" t="s">
        <v>26</v>
      </c>
      <c r="H12">
        <v>51</v>
      </c>
      <c r="I12">
        <v>13</v>
      </c>
      <c r="J12">
        <v>80</v>
      </c>
      <c r="K12">
        <v>2</v>
      </c>
      <c r="L12" t="s">
        <v>43</v>
      </c>
      <c r="M12">
        <v>8.6732112112786126</v>
      </c>
      <c r="N12" t="s">
        <v>44</v>
      </c>
      <c r="O12" t="s">
        <v>45</v>
      </c>
      <c r="P12">
        <v>18</v>
      </c>
      <c r="Q12">
        <v>830</v>
      </c>
      <c r="R12">
        <v>5</v>
      </c>
      <c r="S12" s="1">
        <v>96.52735278531091</v>
      </c>
      <c r="T12" t="s">
        <v>64</v>
      </c>
      <c r="U12" s="1">
        <v>1.7273139283559424</v>
      </c>
      <c r="V12" t="s">
        <v>31</v>
      </c>
      <c r="W12" t="s">
        <v>32</v>
      </c>
      <c r="X12" s="2">
        <v>806.10317770292295</v>
      </c>
    </row>
    <row r="13" spans="1:24" x14ac:dyDescent="0.3">
      <c r="A13" t="s">
        <v>33</v>
      </c>
      <c r="B13" t="s">
        <v>65</v>
      </c>
      <c r="C13" s="1">
        <v>90.635459982288666</v>
      </c>
      <c r="D13">
        <v>95</v>
      </c>
      <c r="E13">
        <v>960</v>
      </c>
      <c r="F13" s="1">
        <v>6099.944115581452</v>
      </c>
      <c r="G13" t="s">
        <v>35</v>
      </c>
      <c r="H13">
        <v>46</v>
      </c>
      <c r="I13">
        <v>23</v>
      </c>
      <c r="J13">
        <v>60</v>
      </c>
      <c r="K13">
        <v>1</v>
      </c>
      <c r="L13" t="s">
        <v>36</v>
      </c>
      <c r="M13">
        <v>4.5239431243166628</v>
      </c>
      <c r="N13" t="s">
        <v>61</v>
      </c>
      <c r="O13" t="s">
        <v>45</v>
      </c>
      <c r="P13">
        <v>28</v>
      </c>
      <c r="Q13">
        <v>362</v>
      </c>
      <c r="R13">
        <v>11</v>
      </c>
      <c r="S13" s="1">
        <v>27.592363086663696</v>
      </c>
      <c r="T13" t="s">
        <v>30</v>
      </c>
      <c r="U13" s="1">
        <v>2.1169821372994391E-2</v>
      </c>
      <c r="V13" t="s">
        <v>40</v>
      </c>
      <c r="W13" t="s">
        <v>48</v>
      </c>
      <c r="X13" s="2">
        <v>126.72303340940725</v>
      </c>
    </row>
    <row r="14" spans="1:24" x14ac:dyDescent="0.3">
      <c r="A14" t="s">
        <v>24</v>
      </c>
      <c r="B14" t="s">
        <v>66</v>
      </c>
      <c r="C14" s="1">
        <v>71.213389075360084</v>
      </c>
      <c r="D14">
        <v>41</v>
      </c>
      <c r="E14">
        <v>336</v>
      </c>
      <c r="F14" s="1">
        <v>2873.7414460214413</v>
      </c>
      <c r="G14" t="s">
        <v>38</v>
      </c>
      <c r="H14">
        <v>100</v>
      </c>
      <c r="I14">
        <v>30</v>
      </c>
      <c r="J14">
        <v>85</v>
      </c>
      <c r="K14">
        <v>4</v>
      </c>
      <c r="L14" t="s">
        <v>36</v>
      </c>
      <c r="M14">
        <v>1.325274010184522</v>
      </c>
      <c r="N14" t="s">
        <v>52</v>
      </c>
      <c r="O14" t="s">
        <v>45</v>
      </c>
      <c r="P14">
        <v>3</v>
      </c>
      <c r="Q14">
        <v>563</v>
      </c>
      <c r="R14">
        <v>3</v>
      </c>
      <c r="S14" s="1">
        <v>32.321286213424031</v>
      </c>
      <c r="T14" t="s">
        <v>46</v>
      </c>
      <c r="U14" s="1">
        <v>2.1612537475559117</v>
      </c>
      <c r="V14" t="s">
        <v>31</v>
      </c>
      <c r="W14" t="s">
        <v>32</v>
      </c>
      <c r="X14" s="2">
        <v>402.96878907377061</v>
      </c>
    </row>
    <row r="15" spans="1:24" x14ac:dyDescent="0.3">
      <c r="A15" t="s">
        <v>33</v>
      </c>
      <c r="B15" t="s">
        <v>67</v>
      </c>
      <c r="C15" s="1">
        <v>16.160393317379977</v>
      </c>
      <c r="D15">
        <v>5</v>
      </c>
      <c r="E15">
        <v>249</v>
      </c>
      <c r="F15" s="1">
        <v>4052.7384162378667</v>
      </c>
      <c r="G15" t="s">
        <v>55</v>
      </c>
      <c r="H15">
        <v>80</v>
      </c>
      <c r="I15">
        <v>8</v>
      </c>
      <c r="J15">
        <v>48</v>
      </c>
      <c r="K15">
        <v>9</v>
      </c>
      <c r="L15" t="s">
        <v>36</v>
      </c>
      <c r="M15">
        <v>9.5372830611083383</v>
      </c>
      <c r="N15" t="s">
        <v>44</v>
      </c>
      <c r="O15" t="s">
        <v>53</v>
      </c>
      <c r="P15">
        <v>23</v>
      </c>
      <c r="Q15">
        <v>173</v>
      </c>
      <c r="R15">
        <v>10</v>
      </c>
      <c r="S15" s="1">
        <v>97.82905011017327</v>
      </c>
      <c r="T15" t="s">
        <v>30</v>
      </c>
      <c r="U15" s="1">
        <v>1.6310742300715386</v>
      </c>
      <c r="V15" t="s">
        <v>31</v>
      </c>
      <c r="W15" t="s">
        <v>32</v>
      </c>
      <c r="X15" s="2">
        <v>547.24100516096848</v>
      </c>
    </row>
    <row r="16" spans="1:24" x14ac:dyDescent="0.3">
      <c r="A16" t="s">
        <v>33</v>
      </c>
      <c r="B16" t="s">
        <v>68</v>
      </c>
      <c r="C16" s="1">
        <v>99.171328638624189</v>
      </c>
      <c r="D16">
        <v>26</v>
      </c>
      <c r="E16">
        <v>562</v>
      </c>
      <c r="F16" s="1">
        <v>8653.5709264698016</v>
      </c>
      <c r="G16" t="s">
        <v>26</v>
      </c>
      <c r="H16">
        <v>54</v>
      </c>
      <c r="I16">
        <v>29</v>
      </c>
      <c r="J16">
        <v>78</v>
      </c>
      <c r="K16">
        <v>5</v>
      </c>
      <c r="L16" t="s">
        <v>27</v>
      </c>
      <c r="M16">
        <v>2.0397701894493316</v>
      </c>
      <c r="N16" t="s">
        <v>39</v>
      </c>
      <c r="O16" t="s">
        <v>45</v>
      </c>
      <c r="P16">
        <v>25</v>
      </c>
      <c r="Q16">
        <v>558</v>
      </c>
      <c r="R16">
        <v>14</v>
      </c>
      <c r="S16" s="1">
        <v>5.7914366298629893</v>
      </c>
      <c r="T16" t="s">
        <v>30</v>
      </c>
      <c r="U16" s="1">
        <v>0.10068285156509371</v>
      </c>
      <c r="V16" t="s">
        <v>40</v>
      </c>
      <c r="W16" t="s">
        <v>32</v>
      </c>
      <c r="X16" s="2">
        <v>929.23528996088965</v>
      </c>
    </row>
    <row r="17" spans="1:24" x14ac:dyDescent="0.3">
      <c r="A17" t="s">
        <v>33</v>
      </c>
      <c r="B17" t="s">
        <v>69</v>
      </c>
      <c r="C17" s="1">
        <v>36.98924492862691</v>
      </c>
      <c r="D17">
        <v>94</v>
      </c>
      <c r="E17">
        <v>469</v>
      </c>
      <c r="F17" s="1">
        <v>5442.0867853976733</v>
      </c>
      <c r="G17" t="s">
        <v>26</v>
      </c>
      <c r="H17">
        <v>9</v>
      </c>
      <c r="I17">
        <v>8</v>
      </c>
      <c r="J17">
        <v>69</v>
      </c>
      <c r="K17">
        <v>7</v>
      </c>
      <c r="L17" t="s">
        <v>27</v>
      </c>
      <c r="M17">
        <v>2.4220397232752044</v>
      </c>
      <c r="N17" t="s">
        <v>39</v>
      </c>
      <c r="O17" t="s">
        <v>53</v>
      </c>
      <c r="P17">
        <v>14</v>
      </c>
      <c r="Q17">
        <v>580</v>
      </c>
      <c r="R17">
        <v>7</v>
      </c>
      <c r="S17" s="1">
        <v>97.121281751474314</v>
      </c>
      <c r="T17" t="s">
        <v>64</v>
      </c>
      <c r="U17" s="1">
        <v>2.2644057611985491</v>
      </c>
      <c r="V17" t="s">
        <v>56</v>
      </c>
      <c r="W17" t="s">
        <v>32</v>
      </c>
      <c r="X17" s="2">
        <v>127.86180000162541</v>
      </c>
    </row>
    <row r="18" spans="1:24" x14ac:dyDescent="0.3">
      <c r="A18" t="s">
        <v>33</v>
      </c>
      <c r="B18" t="s">
        <v>70</v>
      </c>
      <c r="C18" s="1">
        <v>7.5471721097912718</v>
      </c>
      <c r="D18">
        <v>74</v>
      </c>
      <c r="E18">
        <v>280</v>
      </c>
      <c r="F18" s="1">
        <v>6453.7979681762854</v>
      </c>
      <c r="G18" t="s">
        <v>35</v>
      </c>
      <c r="H18">
        <v>2</v>
      </c>
      <c r="I18">
        <v>5</v>
      </c>
      <c r="J18">
        <v>78</v>
      </c>
      <c r="K18">
        <v>1</v>
      </c>
      <c r="L18" t="s">
        <v>27</v>
      </c>
      <c r="M18">
        <v>4.1913245857055017</v>
      </c>
      <c r="N18" t="s">
        <v>39</v>
      </c>
      <c r="O18" t="s">
        <v>53</v>
      </c>
      <c r="P18">
        <v>3</v>
      </c>
      <c r="Q18">
        <v>399</v>
      </c>
      <c r="R18">
        <v>21</v>
      </c>
      <c r="S18" s="1">
        <v>77.106342497850008</v>
      </c>
      <c r="T18" t="s">
        <v>64</v>
      </c>
      <c r="U18" s="1">
        <v>1.0125630892580491</v>
      </c>
      <c r="V18" t="s">
        <v>40</v>
      </c>
      <c r="W18" t="s">
        <v>48</v>
      </c>
      <c r="X18" s="2">
        <v>865.52577977124031</v>
      </c>
    </row>
    <row r="19" spans="1:24" x14ac:dyDescent="0.3">
      <c r="A19" t="s">
        <v>57</v>
      </c>
      <c r="B19" t="s">
        <v>71</v>
      </c>
      <c r="C19" s="1">
        <v>81.462534369237019</v>
      </c>
      <c r="D19">
        <v>82</v>
      </c>
      <c r="E19">
        <v>126</v>
      </c>
      <c r="F19" s="1">
        <v>2629.3964348452619</v>
      </c>
      <c r="G19" t="s">
        <v>35</v>
      </c>
      <c r="H19">
        <v>45</v>
      </c>
      <c r="I19">
        <v>17</v>
      </c>
      <c r="J19">
        <v>85</v>
      </c>
      <c r="K19">
        <v>9</v>
      </c>
      <c r="L19" t="s">
        <v>43</v>
      </c>
      <c r="M19">
        <v>3.5854189582323421</v>
      </c>
      <c r="N19" t="s">
        <v>39</v>
      </c>
      <c r="O19" t="s">
        <v>62</v>
      </c>
      <c r="P19">
        <v>7</v>
      </c>
      <c r="Q19">
        <v>453</v>
      </c>
      <c r="R19">
        <v>16</v>
      </c>
      <c r="S19" s="1">
        <v>47.679680368355335</v>
      </c>
      <c r="T19" t="s">
        <v>46</v>
      </c>
      <c r="U19" s="1">
        <v>0.10202075491817619</v>
      </c>
      <c r="V19" t="s">
        <v>40</v>
      </c>
      <c r="W19" t="s">
        <v>41</v>
      </c>
      <c r="X19" s="2">
        <v>670.93439079241034</v>
      </c>
    </row>
    <row r="20" spans="1:24" x14ac:dyDescent="0.3">
      <c r="A20" t="s">
        <v>24</v>
      </c>
      <c r="B20" t="s">
        <v>72</v>
      </c>
      <c r="C20" s="1">
        <v>36.443627770460935</v>
      </c>
      <c r="D20">
        <v>23</v>
      </c>
      <c r="E20">
        <v>620</v>
      </c>
      <c r="F20" s="1">
        <v>9364.6735050761727</v>
      </c>
      <c r="G20" t="s">
        <v>38</v>
      </c>
      <c r="H20">
        <v>10</v>
      </c>
      <c r="I20">
        <v>10</v>
      </c>
      <c r="J20">
        <v>46</v>
      </c>
      <c r="K20">
        <v>8</v>
      </c>
      <c r="L20" t="s">
        <v>43</v>
      </c>
      <c r="M20">
        <v>4.339224714110709</v>
      </c>
      <c r="N20" t="s">
        <v>61</v>
      </c>
      <c r="O20" t="s">
        <v>45</v>
      </c>
      <c r="P20">
        <v>18</v>
      </c>
      <c r="Q20">
        <v>374</v>
      </c>
      <c r="R20">
        <v>17</v>
      </c>
      <c r="S20" s="1">
        <v>27.10798085484392</v>
      </c>
      <c r="T20" t="s">
        <v>30</v>
      </c>
      <c r="U20" s="1">
        <v>2.2319391107292637</v>
      </c>
      <c r="V20" t="s">
        <v>56</v>
      </c>
      <c r="W20" t="s">
        <v>48</v>
      </c>
      <c r="X20" s="2">
        <v>593.48025872065182</v>
      </c>
    </row>
    <row r="21" spans="1:24" x14ac:dyDescent="0.3">
      <c r="A21" t="s">
        <v>33</v>
      </c>
      <c r="B21" t="s">
        <v>73</v>
      </c>
      <c r="C21" s="1">
        <v>51.12387008796474</v>
      </c>
      <c r="D21">
        <v>100</v>
      </c>
      <c r="E21">
        <v>187</v>
      </c>
      <c r="F21" s="1">
        <v>2553.4955849912149</v>
      </c>
      <c r="G21" t="s">
        <v>38</v>
      </c>
      <c r="H21">
        <v>48</v>
      </c>
      <c r="I21">
        <v>11</v>
      </c>
      <c r="J21">
        <v>94</v>
      </c>
      <c r="K21">
        <v>3</v>
      </c>
      <c r="L21" t="s">
        <v>36</v>
      </c>
      <c r="M21">
        <v>4.7426358828418769</v>
      </c>
      <c r="N21" t="s">
        <v>52</v>
      </c>
      <c r="O21" t="s">
        <v>62</v>
      </c>
      <c r="P21">
        <v>20</v>
      </c>
      <c r="Q21">
        <v>694</v>
      </c>
      <c r="R21">
        <v>16</v>
      </c>
      <c r="S21" s="1">
        <v>82.373320587990207</v>
      </c>
      <c r="T21" t="s">
        <v>46</v>
      </c>
      <c r="U21" s="1">
        <v>3.6464508654170293</v>
      </c>
      <c r="V21" t="s">
        <v>31</v>
      </c>
      <c r="W21" t="s">
        <v>41</v>
      </c>
      <c r="X21" s="2">
        <v>477.30763109090344</v>
      </c>
    </row>
    <row r="22" spans="1:24" x14ac:dyDescent="0.3">
      <c r="A22" t="s">
        <v>33</v>
      </c>
      <c r="B22" t="s">
        <v>74</v>
      </c>
      <c r="C22" s="1">
        <v>96.341072439963384</v>
      </c>
      <c r="D22">
        <v>22</v>
      </c>
      <c r="E22">
        <v>320</v>
      </c>
      <c r="F22" s="1">
        <v>8128.0276968511916</v>
      </c>
      <c r="G22" t="s">
        <v>38</v>
      </c>
      <c r="H22">
        <v>27</v>
      </c>
      <c r="I22">
        <v>12</v>
      </c>
      <c r="J22">
        <v>68</v>
      </c>
      <c r="K22">
        <v>6</v>
      </c>
      <c r="L22" t="s">
        <v>36</v>
      </c>
      <c r="M22">
        <v>8.8783346509268402</v>
      </c>
      <c r="N22" t="s">
        <v>39</v>
      </c>
      <c r="O22" t="s">
        <v>62</v>
      </c>
      <c r="P22">
        <v>29</v>
      </c>
      <c r="Q22">
        <v>309</v>
      </c>
      <c r="R22">
        <v>6</v>
      </c>
      <c r="S22" s="1">
        <v>65.686259608488626</v>
      </c>
      <c r="T22" t="s">
        <v>64</v>
      </c>
      <c r="U22" s="1">
        <v>4.2314165735345393</v>
      </c>
      <c r="V22" t="s">
        <v>40</v>
      </c>
      <c r="W22" t="s">
        <v>32</v>
      </c>
      <c r="X22" s="2">
        <v>493.87121531620585</v>
      </c>
    </row>
    <row r="23" spans="1:24" x14ac:dyDescent="0.3">
      <c r="A23" t="s">
        <v>57</v>
      </c>
      <c r="B23" t="s">
        <v>75</v>
      </c>
      <c r="C23" s="1">
        <v>84.893868984950828</v>
      </c>
      <c r="D23">
        <v>60</v>
      </c>
      <c r="E23">
        <v>601</v>
      </c>
      <c r="F23" s="1">
        <v>7087.0526963574366</v>
      </c>
      <c r="G23" t="s">
        <v>38</v>
      </c>
      <c r="H23">
        <v>69</v>
      </c>
      <c r="I23">
        <v>25</v>
      </c>
      <c r="J23">
        <v>7</v>
      </c>
      <c r="K23">
        <v>6</v>
      </c>
      <c r="L23" t="s">
        <v>27</v>
      </c>
      <c r="M23">
        <v>6.0378837692182978</v>
      </c>
      <c r="N23" t="s">
        <v>44</v>
      </c>
      <c r="O23" t="s">
        <v>62</v>
      </c>
      <c r="P23">
        <v>19</v>
      </c>
      <c r="Q23">
        <v>791</v>
      </c>
      <c r="R23">
        <v>4</v>
      </c>
      <c r="S23" s="1">
        <v>61.735728954160933</v>
      </c>
      <c r="T23" t="s">
        <v>30</v>
      </c>
      <c r="U23" s="1">
        <v>1.8607567631014899E-2</v>
      </c>
      <c r="V23" t="s">
        <v>40</v>
      </c>
      <c r="W23" t="s">
        <v>41</v>
      </c>
      <c r="X23" s="2">
        <v>523.36091472015801</v>
      </c>
    </row>
    <row r="24" spans="1:24" x14ac:dyDescent="0.3">
      <c r="A24" t="s">
        <v>24</v>
      </c>
      <c r="B24" t="s">
        <v>76</v>
      </c>
      <c r="C24" s="1">
        <v>27.679780886501959</v>
      </c>
      <c r="D24">
        <v>55</v>
      </c>
      <c r="E24">
        <v>884</v>
      </c>
      <c r="F24" s="1">
        <v>2390.8078665561734</v>
      </c>
      <c r="G24" t="s">
        <v>38</v>
      </c>
      <c r="H24">
        <v>71</v>
      </c>
      <c r="I24">
        <v>1</v>
      </c>
      <c r="J24">
        <v>63</v>
      </c>
      <c r="K24">
        <v>10</v>
      </c>
      <c r="L24" t="s">
        <v>36</v>
      </c>
      <c r="M24">
        <v>9.5676489209230393</v>
      </c>
      <c r="N24" t="s">
        <v>52</v>
      </c>
      <c r="O24" t="s">
        <v>45</v>
      </c>
      <c r="P24">
        <v>22</v>
      </c>
      <c r="Q24">
        <v>780</v>
      </c>
      <c r="R24">
        <v>28</v>
      </c>
      <c r="S24" s="1">
        <v>50.120839612977349</v>
      </c>
      <c r="T24" t="s">
        <v>46</v>
      </c>
      <c r="U24" s="1">
        <v>2.5912754732111161</v>
      </c>
      <c r="V24" t="s">
        <v>47</v>
      </c>
      <c r="W24" t="s">
        <v>41</v>
      </c>
      <c r="X24" s="2">
        <v>205.57199582694707</v>
      </c>
    </row>
    <row r="25" spans="1:24" x14ac:dyDescent="0.3">
      <c r="A25" t="s">
        <v>57</v>
      </c>
      <c r="B25" t="s">
        <v>77</v>
      </c>
      <c r="C25" s="1">
        <v>4.3243411858641636</v>
      </c>
      <c r="D25">
        <v>30</v>
      </c>
      <c r="E25">
        <v>391</v>
      </c>
      <c r="F25" s="1">
        <v>8858.367571011484</v>
      </c>
      <c r="G25" t="s">
        <v>38</v>
      </c>
      <c r="H25">
        <v>84</v>
      </c>
      <c r="I25">
        <v>5</v>
      </c>
      <c r="J25">
        <v>29</v>
      </c>
      <c r="K25">
        <v>7</v>
      </c>
      <c r="L25" t="s">
        <v>36</v>
      </c>
      <c r="M25">
        <v>2.924857601145554</v>
      </c>
      <c r="N25" t="s">
        <v>44</v>
      </c>
      <c r="O25" t="s">
        <v>45</v>
      </c>
      <c r="P25">
        <v>11</v>
      </c>
      <c r="Q25">
        <v>568</v>
      </c>
      <c r="R25">
        <v>29</v>
      </c>
      <c r="S25" s="1">
        <v>98.609957242703871</v>
      </c>
      <c r="T25" t="s">
        <v>30</v>
      </c>
      <c r="U25" s="1">
        <v>1.3422915627227339</v>
      </c>
      <c r="V25" t="s">
        <v>47</v>
      </c>
      <c r="W25" t="s">
        <v>48</v>
      </c>
      <c r="X25" s="2">
        <v>196.32944611241268</v>
      </c>
    </row>
    <row r="26" spans="1:24" x14ac:dyDescent="0.3">
      <c r="A26" t="s">
        <v>24</v>
      </c>
      <c r="B26" t="s">
        <v>78</v>
      </c>
      <c r="C26" s="1">
        <v>4.1563083593111081</v>
      </c>
      <c r="D26">
        <v>32</v>
      </c>
      <c r="E26">
        <v>209</v>
      </c>
      <c r="F26" s="1">
        <v>9049.0778609398967</v>
      </c>
      <c r="G26" t="s">
        <v>55</v>
      </c>
      <c r="H26">
        <v>4</v>
      </c>
      <c r="I26">
        <v>26</v>
      </c>
      <c r="J26">
        <v>2</v>
      </c>
      <c r="K26">
        <v>8</v>
      </c>
      <c r="L26" t="s">
        <v>43</v>
      </c>
      <c r="M26">
        <v>9.7412916892843686</v>
      </c>
      <c r="N26" t="s">
        <v>61</v>
      </c>
      <c r="O26" t="s">
        <v>53</v>
      </c>
      <c r="P26">
        <v>28</v>
      </c>
      <c r="Q26">
        <v>447</v>
      </c>
      <c r="R26">
        <v>3</v>
      </c>
      <c r="S26" s="1">
        <v>40.382359702924816</v>
      </c>
      <c r="T26" t="s">
        <v>30</v>
      </c>
      <c r="U26" s="1">
        <v>3.691310292628728</v>
      </c>
      <c r="V26" t="s">
        <v>40</v>
      </c>
      <c r="W26" t="s">
        <v>48</v>
      </c>
      <c r="X26" s="2">
        <v>758.72477260293829</v>
      </c>
    </row>
    <row r="27" spans="1:24" x14ac:dyDescent="0.3">
      <c r="A27" t="s">
        <v>24</v>
      </c>
      <c r="B27" t="s">
        <v>79</v>
      </c>
      <c r="C27" s="1">
        <v>39.629343985092625</v>
      </c>
      <c r="D27">
        <v>73</v>
      </c>
      <c r="E27">
        <v>142</v>
      </c>
      <c r="F27" s="1">
        <v>2174.777054350654</v>
      </c>
      <c r="G27" t="s">
        <v>55</v>
      </c>
      <c r="H27">
        <v>82</v>
      </c>
      <c r="I27">
        <v>11</v>
      </c>
      <c r="J27">
        <v>52</v>
      </c>
      <c r="K27">
        <v>3</v>
      </c>
      <c r="L27" t="s">
        <v>43</v>
      </c>
      <c r="M27">
        <v>2.2310736812817278</v>
      </c>
      <c r="N27" t="s">
        <v>52</v>
      </c>
      <c r="O27" t="s">
        <v>45</v>
      </c>
      <c r="P27">
        <v>19</v>
      </c>
      <c r="Q27">
        <v>934</v>
      </c>
      <c r="R27">
        <v>23</v>
      </c>
      <c r="S27" s="1">
        <v>78.280383118415386</v>
      </c>
      <c r="T27" t="s">
        <v>30</v>
      </c>
      <c r="U27" s="1">
        <v>3.7972312171141831</v>
      </c>
      <c r="V27" t="s">
        <v>31</v>
      </c>
      <c r="W27" t="s">
        <v>32</v>
      </c>
      <c r="X27" s="2">
        <v>458.53594573920907</v>
      </c>
    </row>
    <row r="28" spans="1:24" x14ac:dyDescent="0.3">
      <c r="A28" t="s">
        <v>24</v>
      </c>
      <c r="B28" t="s">
        <v>80</v>
      </c>
      <c r="C28" s="1">
        <v>97.44694661789282</v>
      </c>
      <c r="D28">
        <v>9</v>
      </c>
      <c r="E28">
        <v>353</v>
      </c>
      <c r="F28" s="1">
        <v>3716.4933258940368</v>
      </c>
      <c r="G28" t="s">
        <v>55</v>
      </c>
      <c r="H28">
        <v>59</v>
      </c>
      <c r="I28">
        <v>16</v>
      </c>
      <c r="J28">
        <v>48</v>
      </c>
      <c r="K28">
        <v>4</v>
      </c>
      <c r="L28" t="s">
        <v>27</v>
      </c>
      <c r="M28">
        <v>6.5075486210785511</v>
      </c>
      <c r="N28" t="s">
        <v>61</v>
      </c>
      <c r="O28" t="s">
        <v>53</v>
      </c>
      <c r="P28">
        <v>26</v>
      </c>
      <c r="Q28">
        <v>171</v>
      </c>
      <c r="R28">
        <v>4</v>
      </c>
      <c r="S28" s="1">
        <v>15.972229757181761</v>
      </c>
      <c r="T28" t="s">
        <v>64</v>
      </c>
      <c r="U28" s="1">
        <v>2.1193197367249228</v>
      </c>
      <c r="V28" t="s">
        <v>47</v>
      </c>
      <c r="W28" t="s">
        <v>48</v>
      </c>
      <c r="X28" s="2">
        <v>617.8669164583772</v>
      </c>
    </row>
    <row r="29" spans="1:24" x14ac:dyDescent="0.3">
      <c r="A29" t="s">
        <v>57</v>
      </c>
      <c r="B29" t="s">
        <v>81</v>
      </c>
      <c r="C29" s="1">
        <v>92.557360812402024</v>
      </c>
      <c r="D29">
        <v>42</v>
      </c>
      <c r="E29">
        <v>352</v>
      </c>
      <c r="F29" s="1">
        <v>2686.4572235759833</v>
      </c>
      <c r="G29" t="s">
        <v>38</v>
      </c>
      <c r="H29">
        <v>47</v>
      </c>
      <c r="I29">
        <v>9</v>
      </c>
      <c r="J29">
        <v>62</v>
      </c>
      <c r="K29">
        <v>8</v>
      </c>
      <c r="L29" t="s">
        <v>43</v>
      </c>
      <c r="M29">
        <v>7.406750952998074</v>
      </c>
      <c r="N29" t="s">
        <v>44</v>
      </c>
      <c r="O29" t="s">
        <v>29</v>
      </c>
      <c r="P29">
        <v>25</v>
      </c>
      <c r="Q29">
        <v>291</v>
      </c>
      <c r="R29">
        <v>4</v>
      </c>
      <c r="S29" s="1">
        <v>10.528245070042162</v>
      </c>
      <c r="T29" t="s">
        <v>46</v>
      </c>
      <c r="U29" s="1">
        <v>2.8646678378833732</v>
      </c>
      <c r="V29" t="s">
        <v>56</v>
      </c>
      <c r="W29" t="s">
        <v>32</v>
      </c>
      <c r="X29" s="2">
        <v>762.45918215568372</v>
      </c>
    </row>
    <row r="30" spans="1:24" x14ac:dyDescent="0.3">
      <c r="A30" t="s">
        <v>57</v>
      </c>
      <c r="B30" t="s">
        <v>82</v>
      </c>
      <c r="C30" s="1">
        <v>2.3972747055971411</v>
      </c>
      <c r="D30">
        <v>12</v>
      </c>
      <c r="E30">
        <v>394</v>
      </c>
      <c r="F30" s="1">
        <v>6117.3246150839923</v>
      </c>
      <c r="G30" t="s">
        <v>35</v>
      </c>
      <c r="H30">
        <v>48</v>
      </c>
      <c r="I30">
        <v>15</v>
      </c>
      <c r="J30">
        <v>24</v>
      </c>
      <c r="K30">
        <v>4</v>
      </c>
      <c r="L30" t="s">
        <v>27</v>
      </c>
      <c r="M30">
        <v>9.898140508069222</v>
      </c>
      <c r="N30" t="s">
        <v>39</v>
      </c>
      <c r="O30" t="s">
        <v>29</v>
      </c>
      <c r="P30">
        <v>13</v>
      </c>
      <c r="Q30">
        <v>171</v>
      </c>
      <c r="R30">
        <v>7</v>
      </c>
      <c r="S30" s="1">
        <v>59.429381810691567</v>
      </c>
      <c r="T30" t="s">
        <v>46</v>
      </c>
      <c r="U30" s="1">
        <v>0.81575707929567198</v>
      </c>
      <c r="V30" t="s">
        <v>40</v>
      </c>
      <c r="W30" t="s">
        <v>48</v>
      </c>
      <c r="X30" s="2">
        <v>123.43702751182708</v>
      </c>
    </row>
    <row r="31" spans="1:24" x14ac:dyDescent="0.3">
      <c r="A31" t="s">
        <v>57</v>
      </c>
      <c r="B31" t="s">
        <v>83</v>
      </c>
      <c r="C31" s="1">
        <v>63.447559185207332</v>
      </c>
      <c r="D31">
        <v>3</v>
      </c>
      <c r="E31">
        <v>253</v>
      </c>
      <c r="F31" s="1">
        <v>8318.9031946171781</v>
      </c>
      <c r="G31" t="s">
        <v>35</v>
      </c>
      <c r="H31">
        <v>45</v>
      </c>
      <c r="I31">
        <v>5</v>
      </c>
      <c r="J31">
        <v>67</v>
      </c>
      <c r="K31">
        <v>7</v>
      </c>
      <c r="L31" t="s">
        <v>27</v>
      </c>
      <c r="M31">
        <v>8.1009731453970311</v>
      </c>
      <c r="N31" t="s">
        <v>39</v>
      </c>
      <c r="O31" t="s">
        <v>45</v>
      </c>
      <c r="P31">
        <v>16</v>
      </c>
      <c r="Q31">
        <v>329</v>
      </c>
      <c r="R31">
        <v>7</v>
      </c>
      <c r="S31" s="1">
        <v>39.292875586065747</v>
      </c>
      <c r="T31" t="s">
        <v>64</v>
      </c>
      <c r="U31" s="1">
        <v>3.8780989365884881</v>
      </c>
      <c r="V31" t="s">
        <v>31</v>
      </c>
      <c r="W31" t="s">
        <v>32</v>
      </c>
      <c r="X31" s="2">
        <v>764.93537594070813</v>
      </c>
    </row>
    <row r="32" spans="1:24" x14ac:dyDescent="0.3">
      <c r="A32" t="s">
        <v>24</v>
      </c>
      <c r="B32" t="s">
        <v>84</v>
      </c>
      <c r="C32" s="1">
        <v>8.0228592105263932</v>
      </c>
      <c r="D32">
        <v>10</v>
      </c>
      <c r="E32">
        <v>327</v>
      </c>
      <c r="F32" s="1">
        <v>2766.3423668660889</v>
      </c>
      <c r="G32" t="s">
        <v>55</v>
      </c>
      <c r="H32">
        <v>60</v>
      </c>
      <c r="I32">
        <v>26</v>
      </c>
      <c r="J32">
        <v>35</v>
      </c>
      <c r="K32">
        <v>7</v>
      </c>
      <c r="L32" t="s">
        <v>27</v>
      </c>
      <c r="M32">
        <v>8.9545283153180151</v>
      </c>
      <c r="N32" t="s">
        <v>52</v>
      </c>
      <c r="O32" t="s">
        <v>45</v>
      </c>
      <c r="P32">
        <v>27</v>
      </c>
      <c r="Q32">
        <v>806</v>
      </c>
      <c r="R32">
        <v>30</v>
      </c>
      <c r="S32" s="1">
        <v>51.634893400109334</v>
      </c>
      <c r="T32" t="s">
        <v>30</v>
      </c>
      <c r="U32" s="1">
        <v>0.96539470535239313</v>
      </c>
      <c r="V32" t="s">
        <v>31</v>
      </c>
      <c r="W32" t="s">
        <v>41</v>
      </c>
      <c r="X32" s="2">
        <v>880.08098824716103</v>
      </c>
    </row>
    <row r="33" spans="1:24" x14ac:dyDescent="0.3">
      <c r="A33" t="s">
        <v>33</v>
      </c>
      <c r="B33" t="s">
        <v>85</v>
      </c>
      <c r="C33" s="1">
        <v>50.847393051718697</v>
      </c>
      <c r="D33">
        <v>28</v>
      </c>
      <c r="E33">
        <v>168</v>
      </c>
      <c r="F33" s="1">
        <v>9655.1351027193978</v>
      </c>
      <c r="G33" t="s">
        <v>55</v>
      </c>
      <c r="H33">
        <v>6</v>
      </c>
      <c r="I33">
        <v>17</v>
      </c>
      <c r="J33">
        <v>44</v>
      </c>
      <c r="K33">
        <v>4</v>
      </c>
      <c r="L33" t="s">
        <v>27</v>
      </c>
      <c r="M33">
        <v>2.6796609649814065</v>
      </c>
      <c r="N33" t="s">
        <v>28</v>
      </c>
      <c r="O33" t="s">
        <v>62</v>
      </c>
      <c r="P33">
        <v>24</v>
      </c>
      <c r="Q33">
        <v>461</v>
      </c>
      <c r="R33">
        <v>8</v>
      </c>
      <c r="S33" s="1">
        <v>60.25114566159808</v>
      </c>
      <c r="T33" t="s">
        <v>30</v>
      </c>
      <c r="U33" s="1">
        <v>2.9890000066550746</v>
      </c>
      <c r="V33" t="s">
        <v>47</v>
      </c>
      <c r="W33" t="s">
        <v>41</v>
      </c>
      <c r="X33" s="2">
        <v>609.37920661842668</v>
      </c>
    </row>
    <row r="34" spans="1:24" x14ac:dyDescent="0.3">
      <c r="A34" t="s">
        <v>33</v>
      </c>
      <c r="B34" t="s">
        <v>86</v>
      </c>
      <c r="C34" s="1">
        <v>79.209936015656723</v>
      </c>
      <c r="D34">
        <v>43</v>
      </c>
      <c r="E34">
        <v>781</v>
      </c>
      <c r="F34" s="1">
        <v>9571.5504873278187</v>
      </c>
      <c r="G34" t="s">
        <v>38</v>
      </c>
      <c r="H34">
        <v>89</v>
      </c>
      <c r="I34">
        <v>13</v>
      </c>
      <c r="J34">
        <v>64</v>
      </c>
      <c r="K34">
        <v>4</v>
      </c>
      <c r="L34" t="s">
        <v>43</v>
      </c>
      <c r="M34">
        <v>6.5991049012385838</v>
      </c>
      <c r="N34" t="s">
        <v>28</v>
      </c>
      <c r="O34" t="s">
        <v>45</v>
      </c>
      <c r="P34">
        <v>30</v>
      </c>
      <c r="Q34">
        <v>737</v>
      </c>
      <c r="R34">
        <v>7</v>
      </c>
      <c r="S34" s="1">
        <v>29.692467153749774</v>
      </c>
      <c r="T34" t="s">
        <v>64</v>
      </c>
      <c r="U34" s="1">
        <v>1.9460361193861131</v>
      </c>
      <c r="V34" t="s">
        <v>31</v>
      </c>
      <c r="W34" t="s">
        <v>48</v>
      </c>
      <c r="X34" s="2">
        <v>761.17390951487755</v>
      </c>
    </row>
    <row r="35" spans="1:24" x14ac:dyDescent="0.3">
      <c r="A35" t="s">
        <v>57</v>
      </c>
      <c r="B35" t="s">
        <v>87</v>
      </c>
      <c r="C35" s="1">
        <v>64.795435000155607</v>
      </c>
      <c r="D35">
        <v>63</v>
      </c>
      <c r="E35">
        <v>616</v>
      </c>
      <c r="F35" s="1">
        <v>5149.9983504080365</v>
      </c>
      <c r="G35" t="s">
        <v>26</v>
      </c>
      <c r="H35">
        <v>4</v>
      </c>
      <c r="I35">
        <v>17</v>
      </c>
      <c r="J35">
        <v>95</v>
      </c>
      <c r="K35">
        <v>9</v>
      </c>
      <c r="L35" t="s">
        <v>43</v>
      </c>
      <c r="M35">
        <v>4.85827050343664</v>
      </c>
      <c r="N35" t="s">
        <v>44</v>
      </c>
      <c r="O35" t="s">
        <v>62</v>
      </c>
      <c r="P35">
        <v>1</v>
      </c>
      <c r="Q35">
        <v>251</v>
      </c>
      <c r="R35">
        <v>23</v>
      </c>
      <c r="S35" s="1">
        <v>23.853427512896133</v>
      </c>
      <c r="T35" t="s">
        <v>46</v>
      </c>
      <c r="U35" s="1">
        <v>3.5410460122509231</v>
      </c>
      <c r="V35" t="s">
        <v>56</v>
      </c>
      <c r="W35" t="s">
        <v>48</v>
      </c>
      <c r="X35" s="2">
        <v>371.25529551987103</v>
      </c>
    </row>
    <row r="36" spans="1:24" x14ac:dyDescent="0.3">
      <c r="A36" t="s">
        <v>33</v>
      </c>
      <c r="B36" t="s">
        <v>88</v>
      </c>
      <c r="C36" s="1">
        <v>37.467592329842461</v>
      </c>
      <c r="D36">
        <v>96</v>
      </c>
      <c r="E36">
        <v>602</v>
      </c>
      <c r="F36" s="1">
        <v>9061.7108955077238</v>
      </c>
      <c r="G36" t="s">
        <v>38</v>
      </c>
      <c r="H36">
        <v>1</v>
      </c>
      <c r="I36">
        <v>26</v>
      </c>
      <c r="J36">
        <v>21</v>
      </c>
      <c r="K36">
        <v>7</v>
      </c>
      <c r="L36" t="s">
        <v>36</v>
      </c>
      <c r="M36">
        <v>1.0194875708221189</v>
      </c>
      <c r="N36" t="s">
        <v>39</v>
      </c>
      <c r="O36" t="s">
        <v>62</v>
      </c>
      <c r="P36">
        <v>4</v>
      </c>
      <c r="Q36">
        <v>452</v>
      </c>
      <c r="R36">
        <v>10</v>
      </c>
      <c r="S36" s="1">
        <v>10.754272815029333</v>
      </c>
      <c r="T36" t="s">
        <v>64</v>
      </c>
      <c r="U36" s="1">
        <v>0.64660455937205485</v>
      </c>
      <c r="V36" t="s">
        <v>31</v>
      </c>
      <c r="W36" t="s">
        <v>32</v>
      </c>
      <c r="X36" s="2">
        <v>510.3580004335235</v>
      </c>
    </row>
    <row r="37" spans="1:24" x14ac:dyDescent="0.3">
      <c r="A37" t="s">
        <v>57</v>
      </c>
      <c r="B37" t="s">
        <v>89</v>
      </c>
      <c r="C37" s="1">
        <v>84.957786816350435</v>
      </c>
      <c r="D37">
        <v>11</v>
      </c>
      <c r="E37">
        <v>449</v>
      </c>
      <c r="F37" s="1">
        <v>6541.3293448024651</v>
      </c>
      <c r="G37" t="s">
        <v>35</v>
      </c>
      <c r="H37">
        <v>42</v>
      </c>
      <c r="I37">
        <v>27</v>
      </c>
      <c r="J37">
        <v>85</v>
      </c>
      <c r="K37">
        <v>8</v>
      </c>
      <c r="L37" t="s">
        <v>43</v>
      </c>
      <c r="M37">
        <v>5.2881899903274094</v>
      </c>
      <c r="N37" t="s">
        <v>39</v>
      </c>
      <c r="O37" t="s">
        <v>50</v>
      </c>
      <c r="P37">
        <v>3</v>
      </c>
      <c r="Q37">
        <v>367</v>
      </c>
      <c r="R37">
        <v>2</v>
      </c>
      <c r="S37" s="1">
        <v>58.004787044743765</v>
      </c>
      <c r="T37" t="s">
        <v>64</v>
      </c>
      <c r="U37" s="1">
        <v>0.54115409806058112</v>
      </c>
      <c r="V37" t="s">
        <v>56</v>
      </c>
      <c r="W37" t="s">
        <v>41</v>
      </c>
      <c r="X37" s="2">
        <v>553.42047123035582</v>
      </c>
    </row>
    <row r="38" spans="1:24" x14ac:dyDescent="0.3">
      <c r="A38" t="s">
        <v>33</v>
      </c>
      <c r="B38" t="s">
        <v>90</v>
      </c>
      <c r="C38" s="1">
        <v>9.8130025787540518</v>
      </c>
      <c r="D38">
        <v>34</v>
      </c>
      <c r="E38">
        <v>963</v>
      </c>
      <c r="F38" s="1">
        <v>7573.4024578487333</v>
      </c>
      <c r="G38" t="s">
        <v>35</v>
      </c>
      <c r="H38">
        <v>18</v>
      </c>
      <c r="I38">
        <v>23</v>
      </c>
      <c r="J38">
        <v>28</v>
      </c>
      <c r="K38">
        <v>3</v>
      </c>
      <c r="L38" t="s">
        <v>27</v>
      </c>
      <c r="M38">
        <v>2.107951267159081</v>
      </c>
      <c r="N38" t="s">
        <v>61</v>
      </c>
      <c r="O38" t="s">
        <v>50</v>
      </c>
      <c r="P38">
        <v>26</v>
      </c>
      <c r="Q38">
        <v>671</v>
      </c>
      <c r="R38">
        <v>19</v>
      </c>
      <c r="S38" s="1">
        <v>45.531364237162144</v>
      </c>
      <c r="T38" t="s">
        <v>46</v>
      </c>
      <c r="U38" s="1">
        <v>3.8055333792433537</v>
      </c>
      <c r="V38" t="s">
        <v>40</v>
      </c>
      <c r="W38" t="s">
        <v>41</v>
      </c>
      <c r="X38" s="2">
        <v>403.8089742481805</v>
      </c>
    </row>
    <row r="39" spans="1:24" x14ac:dyDescent="0.3">
      <c r="A39" t="s">
        <v>33</v>
      </c>
      <c r="B39" t="s">
        <v>91</v>
      </c>
      <c r="C39" s="1">
        <v>23.399844752614349</v>
      </c>
      <c r="D39">
        <v>5</v>
      </c>
      <c r="E39">
        <v>963</v>
      </c>
      <c r="F39" s="1">
        <v>2438.3399304700288</v>
      </c>
      <c r="G39" t="s">
        <v>35</v>
      </c>
      <c r="H39">
        <v>25</v>
      </c>
      <c r="I39">
        <v>8</v>
      </c>
      <c r="J39">
        <v>21</v>
      </c>
      <c r="K39">
        <v>9</v>
      </c>
      <c r="L39" t="s">
        <v>36</v>
      </c>
      <c r="M39">
        <v>1.5326552735904306</v>
      </c>
      <c r="N39" t="s">
        <v>28</v>
      </c>
      <c r="O39" t="s">
        <v>45</v>
      </c>
      <c r="P39">
        <v>24</v>
      </c>
      <c r="Q39">
        <v>867</v>
      </c>
      <c r="R39">
        <v>15</v>
      </c>
      <c r="S39" s="1">
        <v>34.343277465075381</v>
      </c>
      <c r="T39" t="s">
        <v>30</v>
      </c>
      <c r="U39" s="1">
        <v>2.6102880848481131</v>
      </c>
      <c r="V39" t="s">
        <v>56</v>
      </c>
      <c r="W39" t="s">
        <v>48</v>
      </c>
      <c r="X39" s="2">
        <v>183.93296804359437</v>
      </c>
    </row>
    <row r="40" spans="1:24" x14ac:dyDescent="0.3">
      <c r="A40" t="s">
        <v>57</v>
      </c>
      <c r="B40" t="s">
        <v>92</v>
      </c>
      <c r="C40" s="1">
        <v>52.075930682707799</v>
      </c>
      <c r="D40">
        <v>75</v>
      </c>
      <c r="E40">
        <v>705</v>
      </c>
      <c r="F40" s="1">
        <v>9692.3180402184316</v>
      </c>
      <c r="G40" t="s">
        <v>26</v>
      </c>
      <c r="H40">
        <v>69</v>
      </c>
      <c r="I40">
        <v>1</v>
      </c>
      <c r="J40">
        <v>88</v>
      </c>
      <c r="K40">
        <v>5</v>
      </c>
      <c r="L40" t="s">
        <v>27</v>
      </c>
      <c r="M40">
        <v>9.2359314372492278</v>
      </c>
      <c r="N40" t="s">
        <v>44</v>
      </c>
      <c r="O40" t="s">
        <v>29</v>
      </c>
      <c r="P40">
        <v>10</v>
      </c>
      <c r="Q40">
        <v>841</v>
      </c>
      <c r="R40">
        <v>12</v>
      </c>
      <c r="S40" s="1">
        <v>5.9306936455283177</v>
      </c>
      <c r="T40" t="s">
        <v>30</v>
      </c>
      <c r="U40" s="1">
        <v>0.61332689916450744</v>
      </c>
      <c r="V40" t="s">
        <v>40</v>
      </c>
      <c r="W40" t="s">
        <v>32</v>
      </c>
      <c r="X40" s="2">
        <v>339.67286994860615</v>
      </c>
    </row>
    <row r="41" spans="1:24" x14ac:dyDescent="0.3">
      <c r="A41" t="s">
        <v>33</v>
      </c>
      <c r="B41" t="s">
        <v>93</v>
      </c>
      <c r="C41" s="1">
        <v>19.127477265823256</v>
      </c>
      <c r="D41">
        <v>26</v>
      </c>
      <c r="E41">
        <v>176</v>
      </c>
      <c r="F41" s="1">
        <v>1912.4656631007608</v>
      </c>
      <c r="G41" t="s">
        <v>35</v>
      </c>
      <c r="H41">
        <v>78</v>
      </c>
      <c r="I41">
        <v>29</v>
      </c>
      <c r="J41">
        <v>34</v>
      </c>
      <c r="K41">
        <v>3</v>
      </c>
      <c r="L41" t="s">
        <v>36</v>
      </c>
      <c r="M41">
        <v>5.5625037788303837</v>
      </c>
      <c r="N41" t="s">
        <v>61</v>
      </c>
      <c r="O41" t="s">
        <v>45</v>
      </c>
      <c r="P41">
        <v>30</v>
      </c>
      <c r="Q41">
        <v>791</v>
      </c>
      <c r="R41">
        <v>6</v>
      </c>
      <c r="S41" s="1">
        <v>9.0058074287816421</v>
      </c>
      <c r="T41" t="s">
        <v>46</v>
      </c>
      <c r="U41" s="1">
        <v>1.4519722039968159</v>
      </c>
      <c r="V41" t="s">
        <v>40</v>
      </c>
      <c r="W41" t="s">
        <v>32</v>
      </c>
      <c r="X41" s="2">
        <v>653.67299455203317</v>
      </c>
    </row>
    <row r="42" spans="1:24" x14ac:dyDescent="0.3">
      <c r="A42" t="s">
        <v>33</v>
      </c>
      <c r="B42" t="s">
        <v>94</v>
      </c>
      <c r="C42" s="1">
        <v>80.541424170940331</v>
      </c>
      <c r="D42">
        <v>97</v>
      </c>
      <c r="E42">
        <v>933</v>
      </c>
      <c r="F42" s="1">
        <v>5724.9593504562654</v>
      </c>
      <c r="G42" t="s">
        <v>35</v>
      </c>
      <c r="H42">
        <v>90</v>
      </c>
      <c r="I42">
        <v>20</v>
      </c>
      <c r="J42">
        <v>39</v>
      </c>
      <c r="K42">
        <v>8</v>
      </c>
      <c r="L42" t="s">
        <v>43</v>
      </c>
      <c r="M42">
        <v>7.2295951397364737</v>
      </c>
      <c r="N42" t="s">
        <v>39</v>
      </c>
      <c r="O42" t="s">
        <v>45</v>
      </c>
      <c r="P42">
        <v>18</v>
      </c>
      <c r="Q42">
        <v>793</v>
      </c>
      <c r="R42">
        <v>1</v>
      </c>
      <c r="S42" s="1">
        <v>88.179407104217461</v>
      </c>
      <c r="T42" t="s">
        <v>30</v>
      </c>
      <c r="U42" s="1">
        <v>4.2132694305865659</v>
      </c>
      <c r="V42" t="s">
        <v>31</v>
      </c>
      <c r="W42" t="s">
        <v>48</v>
      </c>
      <c r="X42" s="2">
        <v>529.80872398069187</v>
      </c>
    </row>
    <row r="43" spans="1:24" x14ac:dyDescent="0.3">
      <c r="A43" t="s">
        <v>33</v>
      </c>
      <c r="B43" t="s">
        <v>95</v>
      </c>
      <c r="C43" s="1">
        <v>99.113291615317166</v>
      </c>
      <c r="D43">
        <v>35</v>
      </c>
      <c r="E43">
        <v>556</v>
      </c>
      <c r="F43" s="1">
        <v>5521.2052590109715</v>
      </c>
      <c r="G43" t="s">
        <v>35</v>
      </c>
      <c r="H43">
        <v>64</v>
      </c>
      <c r="I43">
        <v>19</v>
      </c>
      <c r="J43">
        <v>38</v>
      </c>
      <c r="K43">
        <v>8</v>
      </c>
      <c r="L43" t="s">
        <v>27</v>
      </c>
      <c r="M43">
        <v>5.7732637437666536</v>
      </c>
      <c r="N43" t="s">
        <v>52</v>
      </c>
      <c r="O43" t="s">
        <v>62</v>
      </c>
      <c r="P43">
        <v>18</v>
      </c>
      <c r="Q43">
        <v>892</v>
      </c>
      <c r="R43">
        <v>7</v>
      </c>
      <c r="S43" s="1">
        <v>95.332064548772493</v>
      </c>
      <c r="T43" t="s">
        <v>46</v>
      </c>
      <c r="U43" s="1">
        <v>4.530226239825963E-2</v>
      </c>
      <c r="V43" t="s">
        <v>56</v>
      </c>
      <c r="W43" t="s">
        <v>48</v>
      </c>
      <c r="X43" s="2">
        <v>275.52437113130981</v>
      </c>
    </row>
    <row r="44" spans="1:24" x14ac:dyDescent="0.3">
      <c r="A44" t="s">
        <v>33</v>
      </c>
      <c r="B44" t="s">
        <v>96</v>
      </c>
      <c r="C44" s="1">
        <v>46.529167614516773</v>
      </c>
      <c r="D44">
        <v>98</v>
      </c>
      <c r="E44">
        <v>155</v>
      </c>
      <c r="F44" s="1">
        <v>1839.6094258567639</v>
      </c>
      <c r="G44" t="s">
        <v>35</v>
      </c>
      <c r="H44">
        <v>22</v>
      </c>
      <c r="I44">
        <v>27</v>
      </c>
      <c r="J44">
        <v>57</v>
      </c>
      <c r="K44">
        <v>4</v>
      </c>
      <c r="L44" t="s">
        <v>43</v>
      </c>
      <c r="M44">
        <v>7.5262483268515084</v>
      </c>
      <c r="N44" t="s">
        <v>44</v>
      </c>
      <c r="O44" t="s">
        <v>53</v>
      </c>
      <c r="P44">
        <v>26</v>
      </c>
      <c r="Q44">
        <v>179</v>
      </c>
      <c r="R44">
        <v>7</v>
      </c>
      <c r="S44" s="1">
        <v>96.422820639571867</v>
      </c>
      <c r="T44" t="s">
        <v>46</v>
      </c>
      <c r="U44" s="1">
        <v>4.9392552886209478</v>
      </c>
      <c r="V44" t="s">
        <v>31</v>
      </c>
      <c r="W44" t="s">
        <v>48</v>
      </c>
      <c r="X44" s="2">
        <v>635.65712050199193</v>
      </c>
    </row>
    <row r="45" spans="1:24" x14ac:dyDescent="0.3">
      <c r="A45" t="s">
        <v>24</v>
      </c>
      <c r="B45" t="s">
        <v>97</v>
      </c>
      <c r="C45" s="1">
        <v>11.743271776309239</v>
      </c>
      <c r="D45">
        <v>6</v>
      </c>
      <c r="E45">
        <v>598</v>
      </c>
      <c r="F45" s="1">
        <v>5737.425599119023</v>
      </c>
      <c r="G45" t="s">
        <v>38</v>
      </c>
      <c r="H45">
        <v>36</v>
      </c>
      <c r="I45">
        <v>29</v>
      </c>
      <c r="J45">
        <v>85</v>
      </c>
      <c r="K45">
        <v>9</v>
      </c>
      <c r="L45" t="s">
        <v>27</v>
      </c>
      <c r="M45">
        <v>3.6940212683884543</v>
      </c>
      <c r="N45" t="s">
        <v>44</v>
      </c>
      <c r="O45" t="s">
        <v>29</v>
      </c>
      <c r="P45">
        <v>1</v>
      </c>
      <c r="Q45">
        <v>206</v>
      </c>
      <c r="R45">
        <v>23</v>
      </c>
      <c r="S45" s="1">
        <v>26.27736595733241</v>
      </c>
      <c r="T45" t="s">
        <v>30</v>
      </c>
      <c r="U45" s="1">
        <v>0.37230476798509771</v>
      </c>
      <c r="V45" t="s">
        <v>40</v>
      </c>
      <c r="W45" t="s">
        <v>48</v>
      </c>
      <c r="X45" s="2">
        <v>716.04411975934067</v>
      </c>
    </row>
    <row r="46" spans="1:24" x14ac:dyDescent="0.3">
      <c r="A46" t="s">
        <v>57</v>
      </c>
      <c r="B46" t="s">
        <v>98</v>
      </c>
      <c r="C46" s="1">
        <v>51.35579091311039</v>
      </c>
      <c r="D46">
        <v>34</v>
      </c>
      <c r="E46">
        <v>919</v>
      </c>
      <c r="F46" s="1">
        <v>7152.2860494355145</v>
      </c>
      <c r="G46" t="s">
        <v>35</v>
      </c>
      <c r="H46">
        <v>13</v>
      </c>
      <c r="I46">
        <v>19</v>
      </c>
      <c r="J46">
        <v>72</v>
      </c>
      <c r="K46">
        <v>6</v>
      </c>
      <c r="L46" t="s">
        <v>43</v>
      </c>
      <c r="M46">
        <v>7.5774496573766932</v>
      </c>
      <c r="N46" t="s">
        <v>61</v>
      </c>
      <c r="O46" t="s">
        <v>50</v>
      </c>
      <c r="P46">
        <v>7</v>
      </c>
      <c r="Q46">
        <v>834</v>
      </c>
      <c r="R46">
        <v>18</v>
      </c>
      <c r="S46" s="1">
        <v>22.554106620887744</v>
      </c>
      <c r="T46" t="s">
        <v>46</v>
      </c>
      <c r="U46" s="1">
        <v>2.9626263204548819</v>
      </c>
      <c r="V46" t="s">
        <v>47</v>
      </c>
      <c r="W46" t="s">
        <v>48</v>
      </c>
      <c r="X46" s="2">
        <v>610.45326961922774</v>
      </c>
    </row>
    <row r="47" spans="1:24" x14ac:dyDescent="0.3">
      <c r="A47" t="s">
        <v>24</v>
      </c>
      <c r="B47" t="s">
        <v>99</v>
      </c>
      <c r="C47" s="1">
        <v>33.78413803306551</v>
      </c>
      <c r="D47">
        <v>1</v>
      </c>
      <c r="E47">
        <v>24</v>
      </c>
      <c r="F47" s="1">
        <v>5267.9568075105208</v>
      </c>
      <c r="G47" t="s">
        <v>55</v>
      </c>
      <c r="H47">
        <v>93</v>
      </c>
      <c r="I47">
        <v>7</v>
      </c>
      <c r="J47">
        <v>52</v>
      </c>
      <c r="K47">
        <v>6</v>
      </c>
      <c r="L47" t="s">
        <v>27</v>
      </c>
      <c r="M47">
        <v>5.2151550087119096</v>
      </c>
      <c r="N47" t="s">
        <v>61</v>
      </c>
      <c r="O47" t="s">
        <v>62</v>
      </c>
      <c r="P47">
        <v>25</v>
      </c>
      <c r="Q47">
        <v>794</v>
      </c>
      <c r="R47">
        <v>25</v>
      </c>
      <c r="S47" s="1">
        <v>66.312544439991655</v>
      </c>
      <c r="T47" t="s">
        <v>64</v>
      </c>
      <c r="U47" s="1">
        <v>3.219604612084106</v>
      </c>
      <c r="V47" t="s">
        <v>47</v>
      </c>
      <c r="W47" t="s">
        <v>48</v>
      </c>
      <c r="X47" s="2">
        <v>495.30569702847396</v>
      </c>
    </row>
    <row r="48" spans="1:24" x14ac:dyDescent="0.3">
      <c r="A48" t="s">
        <v>24</v>
      </c>
      <c r="B48" t="s">
        <v>100</v>
      </c>
      <c r="C48" s="1">
        <v>27.082207199888899</v>
      </c>
      <c r="D48">
        <v>75</v>
      </c>
      <c r="E48">
        <v>859</v>
      </c>
      <c r="F48" s="1">
        <v>2556.7673606335957</v>
      </c>
      <c r="G48" t="s">
        <v>26</v>
      </c>
      <c r="H48">
        <v>92</v>
      </c>
      <c r="I48">
        <v>29</v>
      </c>
      <c r="J48">
        <v>6</v>
      </c>
      <c r="K48">
        <v>8</v>
      </c>
      <c r="L48" t="s">
        <v>27</v>
      </c>
      <c r="M48">
        <v>4.0709558370840826</v>
      </c>
      <c r="N48" t="s">
        <v>28</v>
      </c>
      <c r="O48" t="s">
        <v>62</v>
      </c>
      <c r="P48">
        <v>18</v>
      </c>
      <c r="Q48">
        <v>870</v>
      </c>
      <c r="R48">
        <v>23</v>
      </c>
      <c r="S48" s="1">
        <v>77.32235321105162</v>
      </c>
      <c r="T48" t="s">
        <v>30</v>
      </c>
      <c r="U48" s="1">
        <v>3.6486105925362033</v>
      </c>
      <c r="V48" t="s">
        <v>31</v>
      </c>
      <c r="W48" t="s">
        <v>32</v>
      </c>
      <c r="X48" s="2">
        <v>380.43593711196428</v>
      </c>
    </row>
    <row r="49" spans="1:24" x14ac:dyDescent="0.3">
      <c r="A49" t="s">
        <v>33</v>
      </c>
      <c r="B49" t="s">
        <v>101</v>
      </c>
      <c r="C49" s="1">
        <v>95.712135880936088</v>
      </c>
      <c r="D49">
        <v>93</v>
      </c>
      <c r="E49">
        <v>910</v>
      </c>
      <c r="F49" s="1">
        <v>7089.4742499341864</v>
      </c>
      <c r="G49" t="s">
        <v>55</v>
      </c>
      <c r="H49">
        <v>4</v>
      </c>
      <c r="I49">
        <v>15</v>
      </c>
      <c r="J49">
        <v>51</v>
      </c>
      <c r="K49">
        <v>9</v>
      </c>
      <c r="L49" t="s">
        <v>27</v>
      </c>
      <c r="M49">
        <v>8.9787507559499709</v>
      </c>
      <c r="N49" t="s">
        <v>39</v>
      </c>
      <c r="O49" t="s">
        <v>45</v>
      </c>
      <c r="P49">
        <v>10</v>
      </c>
      <c r="Q49">
        <v>964</v>
      </c>
      <c r="R49">
        <v>20</v>
      </c>
      <c r="S49" s="1">
        <v>19.712992911293647</v>
      </c>
      <c r="T49" t="s">
        <v>30</v>
      </c>
      <c r="U49" s="1">
        <v>0.38057358671321373</v>
      </c>
      <c r="V49" t="s">
        <v>47</v>
      </c>
      <c r="W49" t="s">
        <v>48</v>
      </c>
      <c r="X49" s="2">
        <v>581.60235505058677</v>
      </c>
    </row>
    <row r="50" spans="1:24" x14ac:dyDescent="0.3">
      <c r="A50" t="s">
        <v>24</v>
      </c>
      <c r="B50" t="s">
        <v>102</v>
      </c>
      <c r="C50" s="1">
        <v>76.035544426891718</v>
      </c>
      <c r="D50">
        <v>28</v>
      </c>
      <c r="E50">
        <v>29</v>
      </c>
      <c r="F50" s="1">
        <v>7397.0710045871801</v>
      </c>
      <c r="G50" t="s">
        <v>26</v>
      </c>
      <c r="H50">
        <v>30</v>
      </c>
      <c r="I50">
        <v>16</v>
      </c>
      <c r="J50">
        <v>9</v>
      </c>
      <c r="K50">
        <v>3</v>
      </c>
      <c r="L50" t="s">
        <v>43</v>
      </c>
      <c r="M50">
        <v>7.0958331565551385</v>
      </c>
      <c r="N50" t="s">
        <v>61</v>
      </c>
      <c r="O50" t="s">
        <v>29</v>
      </c>
      <c r="P50">
        <v>9</v>
      </c>
      <c r="Q50">
        <v>109</v>
      </c>
      <c r="R50">
        <v>18</v>
      </c>
      <c r="S50" s="1">
        <v>23.126363582464776</v>
      </c>
      <c r="T50" t="s">
        <v>46</v>
      </c>
      <c r="U50" s="1">
        <v>1.6981125407144038</v>
      </c>
      <c r="V50" t="s">
        <v>47</v>
      </c>
      <c r="W50" t="s">
        <v>32</v>
      </c>
      <c r="X50" s="2">
        <v>768.65191395437</v>
      </c>
    </row>
    <row r="51" spans="1:24" x14ac:dyDescent="0.3">
      <c r="A51" t="s">
        <v>57</v>
      </c>
      <c r="B51" t="s">
        <v>103</v>
      </c>
      <c r="C51" s="1">
        <v>78.897913205640037</v>
      </c>
      <c r="D51">
        <v>19</v>
      </c>
      <c r="E51">
        <v>99</v>
      </c>
      <c r="F51" s="1">
        <v>8001.6132065190022</v>
      </c>
      <c r="G51" t="s">
        <v>38</v>
      </c>
      <c r="H51">
        <v>97</v>
      </c>
      <c r="I51">
        <v>24</v>
      </c>
      <c r="J51">
        <v>9</v>
      </c>
      <c r="K51">
        <v>6</v>
      </c>
      <c r="L51" t="s">
        <v>43</v>
      </c>
      <c r="M51">
        <v>2.5056210329009154</v>
      </c>
      <c r="N51" t="s">
        <v>44</v>
      </c>
      <c r="O51" t="s">
        <v>50</v>
      </c>
      <c r="P51">
        <v>28</v>
      </c>
      <c r="Q51">
        <v>177</v>
      </c>
      <c r="R51">
        <v>28</v>
      </c>
      <c r="S51" s="1">
        <v>14.147815443979217</v>
      </c>
      <c r="T51" t="s">
        <v>64</v>
      </c>
      <c r="U51" s="1">
        <v>2.8258139854001318</v>
      </c>
      <c r="V51" t="s">
        <v>47</v>
      </c>
      <c r="W51" t="s">
        <v>48</v>
      </c>
      <c r="X51" s="2">
        <v>336.89016851997792</v>
      </c>
    </row>
    <row r="52" spans="1:24" x14ac:dyDescent="0.3">
      <c r="A52" t="s">
        <v>57</v>
      </c>
      <c r="B52" t="s">
        <v>104</v>
      </c>
      <c r="C52" s="1">
        <v>14.203484264803022</v>
      </c>
      <c r="D52">
        <v>91</v>
      </c>
      <c r="E52">
        <v>633</v>
      </c>
      <c r="F52" s="1">
        <v>5910.8853896688988</v>
      </c>
      <c r="G52" t="s">
        <v>35</v>
      </c>
      <c r="H52">
        <v>31</v>
      </c>
      <c r="I52">
        <v>23</v>
      </c>
      <c r="J52">
        <v>82</v>
      </c>
      <c r="K52">
        <v>10</v>
      </c>
      <c r="L52" t="s">
        <v>36</v>
      </c>
      <c r="M52">
        <v>6.2478609149759912</v>
      </c>
      <c r="N52" t="s">
        <v>61</v>
      </c>
      <c r="O52" t="s">
        <v>50</v>
      </c>
      <c r="P52">
        <v>20</v>
      </c>
      <c r="Q52">
        <v>306</v>
      </c>
      <c r="R52">
        <v>21</v>
      </c>
      <c r="S52" s="1">
        <v>45.178757924634517</v>
      </c>
      <c r="T52" t="s">
        <v>46</v>
      </c>
      <c r="U52" s="1">
        <v>4.7548008046711852</v>
      </c>
      <c r="V52" t="s">
        <v>47</v>
      </c>
      <c r="W52" t="s">
        <v>32</v>
      </c>
      <c r="X52" s="2">
        <v>496.24865029194046</v>
      </c>
    </row>
    <row r="53" spans="1:24" x14ac:dyDescent="0.3">
      <c r="A53" t="s">
        <v>24</v>
      </c>
      <c r="B53" t="s">
        <v>105</v>
      </c>
      <c r="C53" s="1">
        <v>26.70076097246173</v>
      </c>
      <c r="D53">
        <v>61</v>
      </c>
      <c r="E53">
        <v>154</v>
      </c>
      <c r="F53" s="1">
        <v>9866.465457979697</v>
      </c>
      <c r="G53" t="s">
        <v>55</v>
      </c>
      <c r="H53">
        <v>100</v>
      </c>
      <c r="I53">
        <v>4</v>
      </c>
      <c r="J53">
        <v>52</v>
      </c>
      <c r="K53">
        <v>1</v>
      </c>
      <c r="L53" t="s">
        <v>36</v>
      </c>
      <c r="M53">
        <v>4.7830005579476653</v>
      </c>
      <c r="N53" t="s">
        <v>44</v>
      </c>
      <c r="O53" t="s">
        <v>53</v>
      </c>
      <c r="P53">
        <v>18</v>
      </c>
      <c r="Q53">
        <v>673</v>
      </c>
      <c r="R53">
        <v>28</v>
      </c>
      <c r="S53" s="1">
        <v>14.190328344569981</v>
      </c>
      <c r="T53" t="s">
        <v>30</v>
      </c>
      <c r="U53" s="1">
        <v>1.7729511720835571</v>
      </c>
      <c r="V53" t="s">
        <v>31</v>
      </c>
      <c r="W53" t="s">
        <v>48</v>
      </c>
      <c r="X53" s="2">
        <v>694.98231757944586</v>
      </c>
    </row>
    <row r="54" spans="1:24" x14ac:dyDescent="0.3">
      <c r="A54" t="s">
        <v>33</v>
      </c>
      <c r="B54" t="s">
        <v>106</v>
      </c>
      <c r="C54" s="1">
        <v>98.031829656465078</v>
      </c>
      <c r="D54">
        <v>1</v>
      </c>
      <c r="E54">
        <v>820</v>
      </c>
      <c r="F54" s="1">
        <v>9435.7626089121295</v>
      </c>
      <c r="G54" t="s">
        <v>55</v>
      </c>
      <c r="H54">
        <v>64</v>
      </c>
      <c r="I54">
        <v>11</v>
      </c>
      <c r="J54">
        <v>11</v>
      </c>
      <c r="K54">
        <v>1</v>
      </c>
      <c r="L54" t="s">
        <v>27</v>
      </c>
      <c r="M54">
        <v>8.6310521797689468</v>
      </c>
      <c r="N54" t="s">
        <v>39</v>
      </c>
      <c r="O54" t="s">
        <v>29</v>
      </c>
      <c r="P54">
        <v>10</v>
      </c>
      <c r="Q54">
        <v>727</v>
      </c>
      <c r="R54">
        <v>27</v>
      </c>
      <c r="S54" s="1">
        <v>9.1668491485971515</v>
      </c>
      <c r="T54" t="s">
        <v>30</v>
      </c>
      <c r="U54" s="1">
        <v>2.1224716191438247</v>
      </c>
      <c r="V54" t="s">
        <v>40</v>
      </c>
      <c r="W54" t="s">
        <v>41</v>
      </c>
      <c r="X54" s="2">
        <v>602.89849883838338</v>
      </c>
    </row>
    <row r="55" spans="1:24" x14ac:dyDescent="0.3">
      <c r="A55" t="s">
        <v>33</v>
      </c>
      <c r="B55" t="s">
        <v>107</v>
      </c>
      <c r="C55" s="1">
        <v>30.341470711214214</v>
      </c>
      <c r="D55">
        <v>93</v>
      </c>
      <c r="E55">
        <v>242</v>
      </c>
      <c r="F55" s="1">
        <v>8232.3348294258212</v>
      </c>
      <c r="G55" t="s">
        <v>55</v>
      </c>
      <c r="H55">
        <v>96</v>
      </c>
      <c r="I55">
        <v>25</v>
      </c>
      <c r="J55">
        <v>54</v>
      </c>
      <c r="K55">
        <v>3</v>
      </c>
      <c r="L55" t="s">
        <v>27</v>
      </c>
      <c r="M55">
        <v>1.0134865660958963</v>
      </c>
      <c r="N55" t="s">
        <v>39</v>
      </c>
      <c r="O55" t="s">
        <v>50</v>
      </c>
      <c r="P55">
        <v>1</v>
      </c>
      <c r="Q55">
        <v>631</v>
      </c>
      <c r="R55">
        <v>17</v>
      </c>
      <c r="S55" s="1">
        <v>83.344058991677969</v>
      </c>
      <c r="T55" t="s">
        <v>30</v>
      </c>
      <c r="U55" s="1">
        <v>1.4103475760760271</v>
      </c>
      <c r="V55" t="s">
        <v>40</v>
      </c>
      <c r="W55" t="s">
        <v>32</v>
      </c>
      <c r="X55" s="2">
        <v>750.73784066827091</v>
      </c>
    </row>
    <row r="56" spans="1:24" x14ac:dyDescent="0.3">
      <c r="A56" t="s">
        <v>24</v>
      </c>
      <c r="B56" t="s">
        <v>108</v>
      </c>
      <c r="C56" s="1">
        <v>31.146243160240854</v>
      </c>
      <c r="D56">
        <v>11</v>
      </c>
      <c r="E56">
        <v>622</v>
      </c>
      <c r="F56" s="1">
        <v>6088.0214799408586</v>
      </c>
      <c r="G56" t="s">
        <v>26</v>
      </c>
      <c r="H56">
        <v>33</v>
      </c>
      <c r="I56">
        <v>22</v>
      </c>
      <c r="J56">
        <v>61</v>
      </c>
      <c r="K56">
        <v>3</v>
      </c>
      <c r="L56" t="s">
        <v>27</v>
      </c>
      <c r="M56">
        <v>4.3051034712876355</v>
      </c>
      <c r="N56" t="s">
        <v>39</v>
      </c>
      <c r="O56" t="s">
        <v>45</v>
      </c>
      <c r="P56">
        <v>26</v>
      </c>
      <c r="Q56">
        <v>497</v>
      </c>
      <c r="R56">
        <v>29</v>
      </c>
      <c r="S56" s="1">
        <v>30.186023375822508</v>
      </c>
      <c r="T56" t="s">
        <v>64</v>
      </c>
      <c r="U56" s="1">
        <v>2.4787719755397477</v>
      </c>
      <c r="V56" t="s">
        <v>31</v>
      </c>
      <c r="W56" t="s">
        <v>32</v>
      </c>
      <c r="X56" s="2">
        <v>814.06999658218751</v>
      </c>
    </row>
    <row r="57" spans="1:24" x14ac:dyDescent="0.3">
      <c r="A57" t="s">
        <v>24</v>
      </c>
      <c r="B57" t="s">
        <v>109</v>
      </c>
      <c r="C57" s="1">
        <v>79.855058340789427</v>
      </c>
      <c r="D57">
        <v>16</v>
      </c>
      <c r="E57">
        <v>701</v>
      </c>
      <c r="F57" s="1">
        <v>2925.6751703038126</v>
      </c>
      <c r="G57" t="s">
        <v>55</v>
      </c>
      <c r="H57">
        <v>97</v>
      </c>
      <c r="I57">
        <v>11</v>
      </c>
      <c r="J57">
        <v>11</v>
      </c>
      <c r="K57">
        <v>5</v>
      </c>
      <c r="L57" t="s">
        <v>36</v>
      </c>
      <c r="M57">
        <v>5.0143649550309073</v>
      </c>
      <c r="N57" t="s">
        <v>61</v>
      </c>
      <c r="O57" t="s">
        <v>50</v>
      </c>
      <c r="P57">
        <v>27</v>
      </c>
      <c r="Q57">
        <v>918</v>
      </c>
      <c r="R57">
        <v>5</v>
      </c>
      <c r="S57" s="1">
        <v>30.323545256616502</v>
      </c>
      <c r="T57" t="s">
        <v>46</v>
      </c>
      <c r="U57" s="1">
        <v>4.5489196593963852</v>
      </c>
      <c r="V57" t="s">
        <v>56</v>
      </c>
      <c r="W57" t="s">
        <v>32</v>
      </c>
      <c r="X57" s="2">
        <v>323.01292795247883</v>
      </c>
    </row>
    <row r="58" spans="1:24" x14ac:dyDescent="0.3">
      <c r="A58" t="s">
        <v>33</v>
      </c>
      <c r="B58" t="s">
        <v>110</v>
      </c>
      <c r="C58" s="1">
        <v>20.986386037043378</v>
      </c>
      <c r="D58">
        <v>90</v>
      </c>
      <c r="E58">
        <v>93</v>
      </c>
      <c r="F58" s="1">
        <v>4767.020484344137</v>
      </c>
      <c r="G58" t="s">
        <v>26</v>
      </c>
      <c r="H58">
        <v>25</v>
      </c>
      <c r="I58">
        <v>23</v>
      </c>
      <c r="J58">
        <v>83</v>
      </c>
      <c r="K58">
        <v>5</v>
      </c>
      <c r="L58" t="s">
        <v>43</v>
      </c>
      <c r="M58">
        <v>1.7744297140717396</v>
      </c>
      <c r="N58" t="s">
        <v>39</v>
      </c>
      <c r="O58" t="s">
        <v>29</v>
      </c>
      <c r="P58">
        <v>24</v>
      </c>
      <c r="Q58">
        <v>826</v>
      </c>
      <c r="R58">
        <v>28</v>
      </c>
      <c r="S58" s="1">
        <v>12.836284572832753</v>
      </c>
      <c r="T58" t="s">
        <v>64</v>
      </c>
      <c r="U58" s="1">
        <v>1.1737554953874541</v>
      </c>
      <c r="V58" t="s">
        <v>40</v>
      </c>
      <c r="W58" t="s">
        <v>32</v>
      </c>
      <c r="X58" s="2">
        <v>832.21080870602168</v>
      </c>
    </row>
    <row r="59" spans="1:24" x14ac:dyDescent="0.3">
      <c r="A59" t="s">
        <v>24</v>
      </c>
      <c r="B59" t="s">
        <v>111</v>
      </c>
      <c r="C59" s="1">
        <v>49.263205350734154</v>
      </c>
      <c r="D59">
        <v>65</v>
      </c>
      <c r="E59">
        <v>227</v>
      </c>
      <c r="F59" s="1">
        <v>1605.8669003924058</v>
      </c>
      <c r="G59" t="s">
        <v>38</v>
      </c>
      <c r="H59">
        <v>5</v>
      </c>
      <c r="I59">
        <v>18</v>
      </c>
      <c r="J59">
        <v>51</v>
      </c>
      <c r="K59">
        <v>1</v>
      </c>
      <c r="L59" t="s">
        <v>27</v>
      </c>
      <c r="M59">
        <v>9.1605585353818704</v>
      </c>
      <c r="N59" t="s">
        <v>61</v>
      </c>
      <c r="O59" t="s">
        <v>50</v>
      </c>
      <c r="P59">
        <v>21</v>
      </c>
      <c r="Q59">
        <v>588</v>
      </c>
      <c r="R59">
        <v>25</v>
      </c>
      <c r="S59" s="1">
        <v>67.779622987078142</v>
      </c>
      <c r="T59" t="s">
        <v>30</v>
      </c>
      <c r="U59" s="1">
        <v>2.511174830212707</v>
      </c>
      <c r="V59" t="s">
        <v>47</v>
      </c>
      <c r="W59" t="s">
        <v>48</v>
      </c>
      <c r="X59" s="2">
        <v>482.19123860252813</v>
      </c>
    </row>
    <row r="60" spans="1:24" x14ac:dyDescent="0.3">
      <c r="A60" t="s">
        <v>33</v>
      </c>
      <c r="B60" t="s">
        <v>112</v>
      </c>
      <c r="C60" s="1">
        <v>59.84156137728931</v>
      </c>
      <c r="D60">
        <v>81</v>
      </c>
      <c r="E60">
        <v>896</v>
      </c>
      <c r="F60" s="1">
        <v>2021.1498103371077</v>
      </c>
      <c r="G60" t="s">
        <v>26</v>
      </c>
      <c r="H60">
        <v>10</v>
      </c>
      <c r="I60">
        <v>5</v>
      </c>
      <c r="J60">
        <v>44</v>
      </c>
      <c r="K60">
        <v>7</v>
      </c>
      <c r="L60" t="s">
        <v>36</v>
      </c>
      <c r="M60">
        <v>4.9384385647120901</v>
      </c>
      <c r="N60" t="s">
        <v>28</v>
      </c>
      <c r="O60" t="s">
        <v>50</v>
      </c>
      <c r="P60">
        <v>18</v>
      </c>
      <c r="Q60">
        <v>396</v>
      </c>
      <c r="R60">
        <v>7</v>
      </c>
      <c r="S60" s="1">
        <v>65.047415094691459</v>
      </c>
      <c r="T60" t="s">
        <v>46</v>
      </c>
      <c r="U60" s="1">
        <v>1.7303747198591968</v>
      </c>
      <c r="V60" t="s">
        <v>31</v>
      </c>
      <c r="W60" t="s">
        <v>32</v>
      </c>
      <c r="X60" s="2">
        <v>110.36433523136472</v>
      </c>
    </row>
    <row r="61" spans="1:24" x14ac:dyDescent="0.3">
      <c r="A61" t="s">
        <v>57</v>
      </c>
      <c r="B61" t="s">
        <v>113</v>
      </c>
      <c r="C61" s="1">
        <v>63.828398347710966</v>
      </c>
      <c r="D61">
        <v>30</v>
      </c>
      <c r="E61">
        <v>484</v>
      </c>
      <c r="F61" s="1">
        <v>1061.618523013288</v>
      </c>
      <c r="G61" t="s">
        <v>26</v>
      </c>
      <c r="H61">
        <v>100</v>
      </c>
      <c r="I61">
        <v>16</v>
      </c>
      <c r="J61">
        <v>26</v>
      </c>
      <c r="K61">
        <v>7</v>
      </c>
      <c r="L61" t="s">
        <v>27</v>
      </c>
      <c r="M61">
        <v>7.2937225968677284</v>
      </c>
      <c r="N61" t="s">
        <v>39</v>
      </c>
      <c r="O61" t="s">
        <v>45</v>
      </c>
      <c r="P61">
        <v>11</v>
      </c>
      <c r="Q61">
        <v>176</v>
      </c>
      <c r="R61">
        <v>4</v>
      </c>
      <c r="S61" s="1">
        <v>1.900762243519458</v>
      </c>
      <c r="T61" t="s">
        <v>46</v>
      </c>
      <c r="U61" s="1">
        <v>0.4471940154638232</v>
      </c>
      <c r="V61" t="s">
        <v>40</v>
      </c>
      <c r="W61" t="s">
        <v>48</v>
      </c>
      <c r="X61" s="2">
        <v>312.57427361009331</v>
      </c>
    </row>
    <row r="62" spans="1:24" x14ac:dyDescent="0.3">
      <c r="A62" t="s">
        <v>33</v>
      </c>
      <c r="B62" t="s">
        <v>114</v>
      </c>
      <c r="C62" s="1">
        <v>17.028027920188702</v>
      </c>
      <c r="D62">
        <v>16</v>
      </c>
      <c r="E62">
        <v>380</v>
      </c>
      <c r="F62" s="1">
        <v>8864.0843495864356</v>
      </c>
      <c r="G62" t="s">
        <v>35</v>
      </c>
      <c r="H62">
        <v>41</v>
      </c>
      <c r="I62">
        <v>27</v>
      </c>
      <c r="J62">
        <v>72</v>
      </c>
      <c r="K62">
        <v>8</v>
      </c>
      <c r="L62" t="s">
        <v>43</v>
      </c>
      <c r="M62">
        <v>4.3813681581023145</v>
      </c>
      <c r="N62" t="s">
        <v>52</v>
      </c>
      <c r="O62" t="s">
        <v>29</v>
      </c>
      <c r="P62">
        <v>29</v>
      </c>
      <c r="Q62">
        <v>929</v>
      </c>
      <c r="R62">
        <v>24</v>
      </c>
      <c r="S62" s="1">
        <v>87.213057815135684</v>
      </c>
      <c r="T62" t="s">
        <v>46</v>
      </c>
      <c r="U62" s="1">
        <v>2.8530906166490539</v>
      </c>
      <c r="V62" t="s">
        <v>47</v>
      </c>
      <c r="W62" t="s">
        <v>48</v>
      </c>
      <c r="X62" s="2">
        <v>430.16909697513654</v>
      </c>
    </row>
    <row r="63" spans="1:24" x14ac:dyDescent="0.3">
      <c r="A63" t="s">
        <v>24</v>
      </c>
      <c r="B63" t="s">
        <v>115</v>
      </c>
      <c r="C63" s="1">
        <v>52.028749903294923</v>
      </c>
      <c r="D63">
        <v>23</v>
      </c>
      <c r="E63">
        <v>117</v>
      </c>
      <c r="F63" s="1">
        <v>6885.5893508962527</v>
      </c>
      <c r="G63" t="s">
        <v>38</v>
      </c>
      <c r="H63">
        <v>32</v>
      </c>
      <c r="I63">
        <v>23</v>
      </c>
      <c r="J63">
        <v>36</v>
      </c>
      <c r="K63">
        <v>7</v>
      </c>
      <c r="L63" t="s">
        <v>43</v>
      </c>
      <c r="M63">
        <v>9.0303404225219488</v>
      </c>
      <c r="N63" t="s">
        <v>52</v>
      </c>
      <c r="O63" t="s">
        <v>45</v>
      </c>
      <c r="P63">
        <v>14</v>
      </c>
      <c r="Q63">
        <v>480</v>
      </c>
      <c r="R63">
        <v>12</v>
      </c>
      <c r="S63" s="1">
        <v>78.702393968878894</v>
      </c>
      <c r="T63" t="s">
        <v>46</v>
      </c>
      <c r="U63" s="1">
        <v>4.3674705382050529</v>
      </c>
      <c r="V63" t="s">
        <v>40</v>
      </c>
      <c r="W63" t="s">
        <v>48</v>
      </c>
      <c r="X63" s="2">
        <v>164.36652824341942</v>
      </c>
    </row>
    <row r="64" spans="1:24" x14ac:dyDescent="0.3">
      <c r="A64" t="s">
        <v>57</v>
      </c>
      <c r="B64" t="s">
        <v>116</v>
      </c>
      <c r="C64" s="1">
        <v>72.796353955587364</v>
      </c>
      <c r="D64">
        <v>89</v>
      </c>
      <c r="E64">
        <v>270</v>
      </c>
      <c r="F64" s="1">
        <v>3899.7468337292244</v>
      </c>
      <c r="G64" t="s">
        <v>38</v>
      </c>
      <c r="H64">
        <v>86</v>
      </c>
      <c r="I64">
        <v>2</v>
      </c>
      <c r="J64">
        <v>40</v>
      </c>
      <c r="K64">
        <v>7</v>
      </c>
      <c r="L64" t="s">
        <v>43</v>
      </c>
      <c r="M64">
        <v>7.2917013887767759</v>
      </c>
      <c r="N64" t="s">
        <v>61</v>
      </c>
      <c r="O64" t="s">
        <v>29</v>
      </c>
      <c r="P64">
        <v>13</v>
      </c>
      <c r="Q64">
        <v>751</v>
      </c>
      <c r="R64">
        <v>14</v>
      </c>
      <c r="S64" s="1">
        <v>21.048642725168644</v>
      </c>
      <c r="T64" t="s">
        <v>64</v>
      </c>
      <c r="U64" s="1">
        <v>1.8740014040443747</v>
      </c>
      <c r="V64" t="s">
        <v>56</v>
      </c>
      <c r="W64" t="s">
        <v>41</v>
      </c>
      <c r="X64" s="2">
        <v>320.84651575911158</v>
      </c>
    </row>
    <row r="65" spans="1:24" x14ac:dyDescent="0.3">
      <c r="A65" t="s">
        <v>33</v>
      </c>
      <c r="B65" t="s">
        <v>117</v>
      </c>
      <c r="C65" s="1">
        <v>13.017376785287857</v>
      </c>
      <c r="D65">
        <v>55</v>
      </c>
      <c r="E65">
        <v>246</v>
      </c>
      <c r="F65" s="1">
        <v>4256.9491408502254</v>
      </c>
      <c r="G65" t="s">
        <v>26</v>
      </c>
      <c r="H65">
        <v>54</v>
      </c>
      <c r="I65">
        <v>19</v>
      </c>
      <c r="J65">
        <v>10</v>
      </c>
      <c r="K65">
        <v>4</v>
      </c>
      <c r="L65" t="s">
        <v>36</v>
      </c>
      <c r="M65">
        <v>2.45793352798733</v>
      </c>
      <c r="N65" t="s">
        <v>28</v>
      </c>
      <c r="O65" t="s">
        <v>53</v>
      </c>
      <c r="P65">
        <v>18</v>
      </c>
      <c r="Q65">
        <v>736</v>
      </c>
      <c r="R65">
        <v>10</v>
      </c>
      <c r="S65" s="1">
        <v>20.075003975630484</v>
      </c>
      <c r="T65" t="s">
        <v>30</v>
      </c>
      <c r="U65" s="1">
        <v>3.6328432903821337</v>
      </c>
      <c r="V65" t="s">
        <v>56</v>
      </c>
      <c r="W65" t="s">
        <v>48</v>
      </c>
      <c r="X65" s="2">
        <v>687.28617786641735</v>
      </c>
    </row>
    <row r="66" spans="1:24" x14ac:dyDescent="0.3">
      <c r="A66" t="s">
        <v>33</v>
      </c>
      <c r="B66" t="s">
        <v>118</v>
      </c>
      <c r="C66" s="1">
        <v>89.634095608135326</v>
      </c>
      <c r="D66">
        <v>11</v>
      </c>
      <c r="E66">
        <v>134</v>
      </c>
      <c r="F66" s="1">
        <v>8458.7308783671779</v>
      </c>
      <c r="G66" t="s">
        <v>35</v>
      </c>
      <c r="H66">
        <v>73</v>
      </c>
      <c r="I66">
        <v>27</v>
      </c>
      <c r="J66">
        <v>75</v>
      </c>
      <c r="K66">
        <v>6</v>
      </c>
      <c r="L66" t="s">
        <v>43</v>
      </c>
      <c r="M66">
        <v>4.5853534681946524</v>
      </c>
      <c r="N66" t="s">
        <v>39</v>
      </c>
      <c r="O66" t="s">
        <v>50</v>
      </c>
      <c r="P66">
        <v>17</v>
      </c>
      <c r="Q66">
        <v>328</v>
      </c>
      <c r="R66">
        <v>6</v>
      </c>
      <c r="S66" s="1">
        <v>8.6930424258772874</v>
      </c>
      <c r="T66" t="s">
        <v>46</v>
      </c>
      <c r="U66" s="1">
        <v>0.15948631471751462</v>
      </c>
      <c r="V66" t="s">
        <v>40</v>
      </c>
      <c r="W66" t="s">
        <v>41</v>
      </c>
      <c r="X66" s="2">
        <v>771.22508468115745</v>
      </c>
    </row>
    <row r="67" spans="1:24" x14ac:dyDescent="0.3">
      <c r="A67" t="s">
        <v>33</v>
      </c>
      <c r="B67" t="s">
        <v>119</v>
      </c>
      <c r="C67" s="1">
        <v>33.697717206643127</v>
      </c>
      <c r="D67">
        <v>72</v>
      </c>
      <c r="E67">
        <v>457</v>
      </c>
      <c r="F67" s="1">
        <v>8354.5796864819949</v>
      </c>
      <c r="G67" t="s">
        <v>55</v>
      </c>
      <c r="H67">
        <v>57</v>
      </c>
      <c r="I67">
        <v>24</v>
      </c>
      <c r="J67">
        <v>54</v>
      </c>
      <c r="K67">
        <v>8</v>
      </c>
      <c r="L67" t="s">
        <v>43</v>
      </c>
      <c r="M67">
        <v>6.5805413478845951</v>
      </c>
      <c r="N67" t="s">
        <v>44</v>
      </c>
      <c r="O67" t="s">
        <v>45</v>
      </c>
      <c r="P67">
        <v>16</v>
      </c>
      <c r="Q67">
        <v>358</v>
      </c>
      <c r="R67">
        <v>21</v>
      </c>
      <c r="S67" s="1">
        <v>1.5972227430506774</v>
      </c>
      <c r="T67" t="s">
        <v>46</v>
      </c>
      <c r="U67" s="1">
        <v>4.911095954842331</v>
      </c>
      <c r="V67" t="s">
        <v>47</v>
      </c>
      <c r="W67" t="s">
        <v>41</v>
      </c>
      <c r="X67" s="2">
        <v>555.85910367174347</v>
      </c>
    </row>
    <row r="68" spans="1:24" x14ac:dyDescent="0.3">
      <c r="A68" t="s">
        <v>33</v>
      </c>
      <c r="B68" t="s">
        <v>120</v>
      </c>
      <c r="C68" s="1">
        <v>26.034869773962086</v>
      </c>
      <c r="D68">
        <v>52</v>
      </c>
      <c r="E68">
        <v>704</v>
      </c>
      <c r="F68" s="1">
        <v>8367.721618020154</v>
      </c>
      <c r="G68" t="s">
        <v>35</v>
      </c>
      <c r="H68">
        <v>13</v>
      </c>
      <c r="I68">
        <v>17</v>
      </c>
      <c r="J68">
        <v>19</v>
      </c>
      <c r="K68">
        <v>8</v>
      </c>
      <c r="L68" t="s">
        <v>36</v>
      </c>
      <c r="M68">
        <v>2.2161427287713633</v>
      </c>
      <c r="N68" t="s">
        <v>44</v>
      </c>
      <c r="O68" t="s">
        <v>45</v>
      </c>
      <c r="P68">
        <v>24</v>
      </c>
      <c r="Q68">
        <v>867</v>
      </c>
      <c r="R68">
        <v>28</v>
      </c>
      <c r="S68" s="1">
        <v>42.084436738309961</v>
      </c>
      <c r="T68" t="s">
        <v>46</v>
      </c>
      <c r="U68" s="1">
        <v>3.4480632883402618</v>
      </c>
      <c r="V68" t="s">
        <v>31</v>
      </c>
      <c r="W68" t="s">
        <v>48</v>
      </c>
      <c r="X68" s="2">
        <v>393.84334857842788</v>
      </c>
    </row>
    <row r="69" spans="1:24" x14ac:dyDescent="0.3">
      <c r="A69" t="s">
        <v>33</v>
      </c>
      <c r="B69" t="s">
        <v>121</v>
      </c>
      <c r="C69" s="1">
        <v>87.755432354001073</v>
      </c>
      <c r="D69">
        <v>16</v>
      </c>
      <c r="E69">
        <v>513</v>
      </c>
      <c r="F69" s="1">
        <v>9473.7980325083372</v>
      </c>
      <c r="G69" t="s">
        <v>38</v>
      </c>
      <c r="H69">
        <v>12</v>
      </c>
      <c r="I69">
        <v>9</v>
      </c>
      <c r="J69">
        <v>71</v>
      </c>
      <c r="K69">
        <v>9</v>
      </c>
      <c r="L69" t="s">
        <v>43</v>
      </c>
      <c r="M69">
        <v>9.147811544710633</v>
      </c>
      <c r="N69" t="s">
        <v>39</v>
      </c>
      <c r="O69" t="s">
        <v>29</v>
      </c>
      <c r="P69">
        <v>10</v>
      </c>
      <c r="Q69">
        <v>198</v>
      </c>
      <c r="R69">
        <v>11</v>
      </c>
      <c r="S69" s="1">
        <v>7.0578761469782307</v>
      </c>
      <c r="T69" t="s">
        <v>64</v>
      </c>
      <c r="U69" s="1">
        <v>0.13195544431181483</v>
      </c>
      <c r="V69" t="s">
        <v>56</v>
      </c>
      <c r="W69" t="s">
        <v>41</v>
      </c>
      <c r="X69" s="2">
        <v>169.2718013847869</v>
      </c>
    </row>
    <row r="70" spans="1:24" x14ac:dyDescent="0.3">
      <c r="A70" t="s">
        <v>24</v>
      </c>
      <c r="B70" t="s">
        <v>122</v>
      </c>
      <c r="C70" s="1">
        <v>37.931812382790319</v>
      </c>
      <c r="D70">
        <v>29</v>
      </c>
      <c r="E70">
        <v>163</v>
      </c>
      <c r="F70" s="1">
        <v>3550.2184327809919</v>
      </c>
      <c r="G70" t="s">
        <v>26</v>
      </c>
      <c r="H70">
        <v>0</v>
      </c>
      <c r="I70">
        <v>8</v>
      </c>
      <c r="J70">
        <v>58</v>
      </c>
      <c r="K70">
        <v>8</v>
      </c>
      <c r="L70" t="s">
        <v>27</v>
      </c>
      <c r="M70">
        <v>1.1942518648849991</v>
      </c>
      <c r="N70" t="s">
        <v>61</v>
      </c>
      <c r="O70" t="s">
        <v>53</v>
      </c>
      <c r="P70">
        <v>2</v>
      </c>
      <c r="Q70">
        <v>375</v>
      </c>
      <c r="R70">
        <v>18</v>
      </c>
      <c r="S70" s="1">
        <v>97.113581563462205</v>
      </c>
      <c r="T70" t="s">
        <v>46</v>
      </c>
      <c r="U70" s="1">
        <v>1.9834678721741801</v>
      </c>
      <c r="V70" t="s">
        <v>47</v>
      </c>
      <c r="W70" t="s">
        <v>48</v>
      </c>
      <c r="X70" s="2">
        <v>299.70630311810316</v>
      </c>
    </row>
    <row r="71" spans="1:24" x14ac:dyDescent="0.3">
      <c r="A71" t="s">
        <v>33</v>
      </c>
      <c r="B71" t="s">
        <v>123</v>
      </c>
      <c r="C71" s="1">
        <v>54.865528517069791</v>
      </c>
      <c r="D71">
        <v>62</v>
      </c>
      <c r="E71">
        <v>511</v>
      </c>
      <c r="F71" s="1">
        <v>1752.3810874841247</v>
      </c>
      <c r="G71" t="s">
        <v>26</v>
      </c>
      <c r="H71">
        <v>95</v>
      </c>
      <c r="I71">
        <v>1</v>
      </c>
      <c r="J71">
        <v>27</v>
      </c>
      <c r="K71">
        <v>3</v>
      </c>
      <c r="L71" t="s">
        <v>27</v>
      </c>
      <c r="M71">
        <v>9.7052867901203488</v>
      </c>
      <c r="N71" t="s">
        <v>52</v>
      </c>
      <c r="O71" t="s">
        <v>45</v>
      </c>
      <c r="P71">
        <v>9</v>
      </c>
      <c r="Q71">
        <v>862</v>
      </c>
      <c r="R71">
        <v>7</v>
      </c>
      <c r="S71" s="1">
        <v>77.627765812748166</v>
      </c>
      <c r="T71" t="s">
        <v>30</v>
      </c>
      <c r="U71" s="1">
        <v>1.3623879886491086</v>
      </c>
      <c r="V71" t="s">
        <v>40</v>
      </c>
      <c r="W71" t="s">
        <v>48</v>
      </c>
      <c r="X71" s="2">
        <v>207.66320620857562</v>
      </c>
    </row>
    <row r="72" spans="1:24" x14ac:dyDescent="0.3">
      <c r="A72" t="s">
        <v>24</v>
      </c>
      <c r="B72" t="s">
        <v>124</v>
      </c>
      <c r="C72" s="1">
        <v>47.914541824058766</v>
      </c>
      <c r="D72">
        <v>90</v>
      </c>
      <c r="E72">
        <v>32</v>
      </c>
      <c r="F72" s="1">
        <v>7014.8879872033885</v>
      </c>
      <c r="G72" t="s">
        <v>35</v>
      </c>
      <c r="H72">
        <v>10</v>
      </c>
      <c r="I72">
        <v>12</v>
      </c>
      <c r="J72">
        <v>22</v>
      </c>
      <c r="K72">
        <v>4</v>
      </c>
      <c r="L72" t="s">
        <v>27</v>
      </c>
      <c r="M72">
        <v>6.3157177546007226</v>
      </c>
      <c r="N72" t="s">
        <v>39</v>
      </c>
      <c r="O72" t="s">
        <v>53</v>
      </c>
      <c r="P72">
        <v>22</v>
      </c>
      <c r="Q72">
        <v>775</v>
      </c>
      <c r="R72">
        <v>16</v>
      </c>
      <c r="S72" s="1">
        <v>11.440781823761265</v>
      </c>
      <c r="T72" t="s">
        <v>64</v>
      </c>
      <c r="U72" s="1">
        <v>1.8305755986122314</v>
      </c>
      <c r="V72" t="s">
        <v>31</v>
      </c>
      <c r="W72" t="s">
        <v>41</v>
      </c>
      <c r="X72" s="2">
        <v>183.27289874871101</v>
      </c>
    </row>
    <row r="73" spans="1:24" x14ac:dyDescent="0.3">
      <c r="A73" t="s">
        <v>57</v>
      </c>
      <c r="B73" t="s">
        <v>125</v>
      </c>
      <c r="C73" s="1">
        <v>6.3815331627479663</v>
      </c>
      <c r="D73">
        <v>14</v>
      </c>
      <c r="E73">
        <v>637</v>
      </c>
      <c r="F73" s="1">
        <v>8180.3370854254426</v>
      </c>
      <c r="G73" t="s">
        <v>35</v>
      </c>
      <c r="H73">
        <v>76</v>
      </c>
      <c r="I73">
        <v>2</v>
      </c>
      <c r="J73">
        <v>26</v>
      </c>
      <c r="K73">
        <v>6</v>
      </c>
      <c r="L73" t="s">
        <v>36</v>
      </c>
      <c r="M73">
        <v>9.2281903170525172</v>
      </c>
      <c r="N73" t="s">
        <v>61</v>
      </c>
      <c r="O73" t="s">
        <v>53</v>
      </c>
      <c r="P73">
        <v>2</v>
      </c>
      <c r="Q73">
        <v>258</v>
      </c>
      <c r="R73">
        <v>10</v>
      </c>
      <c r="S73" s="1">
        <v>30.661677477859556</v>
      </c>
      <c r="T73" t="s">
        <v>30</v>
      </c>
      <c r="U73" s="1">
        <v>2.0787506078749689</v>
      </c>
      <c r="V73" t="s">
        <v>31</v>
      </c>
      <c r="W73" t="s">
        <v>48</v>
      </c>
      <c r="X73" s="2">
        <v>405.16706788885585</v>
      </c>
    </row>
    <row r="74" spans="1:24" x14ac:dyDescent="0.3">
      <c r="A74" t="s">
        <v>57</v>
      </c>
      <c r="B74" t="s">
        <v>126</v>
      </c>
      <c r="C74" s="1">
        <v>90.204427520528071</v>
      </c>
      <c r="D74">
        <v>88</v>
      </c>
      <c r="E74">
        <v>478</v>
      </c>
      <c r="F74" s="1">
        <v>2633.1219813122557</v>
      </c>
      <c r="G74" t="s">
        <v>26</v>
      </c>
      <c r="H74">
        <v>57</v>
      </c>
      <c r="I74">
        <v>29</v>
      </c>
      <c r="J74">
        <v>77</v>
      </c>
      <c r="K74">
        <v>9</v>
      </c>
      <c r="L74" t="s">
        <v>36</v>
      </c>
      <c r="M74">
        <v>6.5996141596895441</v>
      </c>
      <c r="N74" t="s">
        <v>39</v>
      </c>
      <c r="O74" t="s">
        <v>53</v>
      </c>
      <c r="P74">
        <v>21</v>
      </c>
      <c r="Q74">
        <v>152</v>
      </c>
      <c r="R74">
        <v>11</v>
      </c>
      <c r="S74" s="1">
        <v>55.760492895244212</v>
      </c>
      <c r="T74" t="s">
        <v>30</v>
      </c>
      <c r="U74" s="1">
        <v>3.2133296074383089</v>
      </c>
      <c r="V74" t="s">
        <v>47</v>
      </c>
      <c r="W74" t="s">
        <v>32</v>
      </c>
      <c r="X74" s="2">
        <v>677.9445698461833</v>
      </c>
    </row>
    <row r="75" spans="1:24" x14ac:dyDescent="0.3">
      <c r="A75" t="s">
        <v>57</v>
      </c>
      <c r="B75" t="s">
        <v>127</v>
      </c>
      <c r="C75" s="1">
        <v>83.851017681304597</v>
      </c>
      <c r="D75">
        <v>41</v>
      </c>
      <c r="E75">
        <v>375</v>
      </c>
      <c r="F75" s="1">
        <v>7910.8869161406856</v>
      </c>
      <c r="G75" t="s">
        <v>55</v>
      </c>
      <c r="H75">
        <v>17</v>
      </c>
      <c r="I75">
        <v>25</v>
      </c>
      <c r="J75">
        <v>66</v>
      </c>
      <c r="K75">
        <v>5</v>
      </c>
      <c r="L75" t="s">
        <v>27</v>
      </c>
      <c r="M75">
        <v>1.5129368369160772</v>
      </c>
      <c r="N75" t="s">
        <v>52</v>
      </c>
      <c r="O75" t="s">
        <v>62</v>
      </c>
      <c r="P75">
        <v>13</v>
      </c>
      <c r="Q75">
        <v>444</v>
      </c>
      <c r="R75">
        <v>4</v>
      </c>
      <c r="S75" s="1">
        <v>46.870238797617155</v>
      </c>
      <c r="T75" t="s">
        <v>46</v>
      </c>
      <c r="U75" s="1">
        <v>4.6205460645137064</v>
      </c>
      <c r="V75" t="s">
        <v>31</v>
      </c>
      <c r="W75" t="s">
        <v>48</v>
      </c>
      <c r="X75" s="2">
        <v>866.4728001296578</v>
      </c>
    </row>
    <row r="76" spans="1:24" x14ac:dyDescent="0.3">
      <c r="A76" t="s">
        <v>24</v>
      </c>
      <c r="B76" t="s">
        <v>128</v>
      </c>
      <c r="C76" s="1">
        <v>3.1700114135661548</v>
      </c>
      <c r="D76">
        <v>64</v>
      </c>
      <c r="E76">
        <v>904</v>
      </c>
      <c r="F76" s="1">
        <v>5709.9452959692871</v>
      </c>
      <c r="G76" t="s">
        <v>35</v>
      </c>
      <c r="H76">
        <v>41</v>
      </c>
      <c r="I76">
        <v>6</v>
      </c>
      <c r="J76">
        <v>1</v>
      </c>
      <c r="K76">
        <v>5</v>
      </c>
      <c r="L76" t="s">
        <v>36</v>
      </c>
      <c r="M76">
        <v>5.2376546500374479</v>
      </c>
      <c r="N76" t="s">
        <v>52</v>
      </c>
      <c r="O76" t="s">
        <v>50</v>
      </c>
      <c r="P76">
        <v>1</v>
      </c>
      <c r="Q76">
        <v>919</v>
      </c>
      <c r="R76">
        <v>9</v>
      </c>
      <c r="S76" s="1">
        <v>80.580852156447818</v>
      </c>
      <c r="T76" t="s">
        <v>46</v>
      </c>
      <c r="U76" s="1">
        <v>0.39661272410993542</v>
      </c>
      <c r="V76" t="s">
        <v>47</v>
      </c>
      <c r="W76" t="s">
        <v>48</v>
      </c>
      <c r="X76" s="2">
        <v>341.55265678322337</v>
      </c>
    </row>
    <row r="77" spans="1:24" x14ac:dyDescent="0.3">
      <c r="A77" t="s">
        <v>33</v>
      </c>
      <c r="B77" t="s">
        <v>129</v>
      </c>
      <c r="C77" s="1">
        <v>92.996884233970661</v>
      </c>
      <c r="D77">
        <v>29</v>
      </c>
      <c r="E77">
        <v>106</v>
      </c>
      <c r="F77" s="1">
        <v>1889.073589779335</v>
      </c>
      <c r="G77" t="s">
        <v>26</v>
      </c>
      <c r="H77">
        <v>16</v>
      </c>
      <c r="I77">
        <v>20</v>
      </c>
      <c r="J77">
        <v>56</v>
      </c>
      <c r="K77">
        <v>10</v>
      </c>
      <c r="L77" t="s">
        <v>43</v>
      </c>
      <c r="M77">
        <v>2.4738977610454609</v>
      </c>
      <c r="N77" t="s">
        <v>39</v>
      </c>
      <c r="O77" t="s">
        <v>62</v>
      </c>
      <c r="P77">
        <v>25</v>
      </c>
      <c r="Q77">
        <v>759</v>
      </c>
      <c r="R77">
        <v>11</v>
      </c>
      <c r="S77" s="1">
        <v>48.064782640006591</v>
      </c>
      <c r="T77" t="s">
        <v>64</v>
      </c>
      <c r="U77" s="1">
        <v>2.0300690886687516</v>
      </c>
      <c r="V77" t="s">
        <v>40</v>
      </c>
      <c r="W77" t="s">
        <v>41</v>
      </c>
      <c r="X77" s="2">
        <v>873.12964801765145</v>
      </c>
    </row>
    <row r="78" spans="1:24" x14ac:dyDescent="0.3">
      <c r="A78" t="s">
        <v>24</v>
      </c>
      <c r="B78" t="s">
        <v>130</v>
      </c>
      <c r="C78" s="1">
        <v>69.108799547430323</v>
      </c>
      <c r="D78">
        <v>23</v>
      </c>
      <c r="E78">
        <v>241</v>
      </c>
      <c r="F78" s="1">
        <v>5328.3759842977579</v>
      </c>
      <c r="G78" t="s">
        <v>55</v>
      </c>
      <c r="H78">
        <v>38</v>
      </c>
      <c r="I78">
        <v>1</v>
      </c>
      <c r="J78">
        <v>22</v>
      </c>
      <c r="K78">
        <v>10</v>
      </c>
      <c r="L78" t="s">
        <v>36</v>
      </c>
      <c r="M78">
        <v>7.0545383368369263</v>
      </c>
      <c r="N78" t="s">
        <v>61</v>
      </c>
      <c r="O78" t="s">
        <v>53</v>
      </c>
      <c r="P78">
        <v>25</v>
      </c>
      <c r="Q78">
        <v>985</v>
      </c>
      <c r="R78">
        <v>24</v>
      </c>
      <c r="S78" s="1">
        <v>64.323597795600222</v>
      </c>
      <c r="T78" t="s">
        <v>30</v>
      </c>
      <c r="U78" s="1">
        <v>2.1800374515822165</v>
      </c>
      <c r="V78" t="s">
        <v>47</v>
      </c>
      <c r="W78" t="s">
        <v>48</v>
      </c>
      <c r="X78" s="2">
        <v>997.4134501331946</v>
      </c>
    </row>
    <row r="79" spans="1:24" x14ac:dyDescent="0.3">
      <c r="A79" t="s">
        <v>24</v>
      </c>
      <c r="B79" t="s">
        <v>131</v>
      </c>
      <c r="C79" s="1">
        <v>57.449742958971477</v>
      </c>
      <c r="D79">
        <v>14</v>
      </c>
      <c r="E79">
        <v>359</v>
      </c>
      <c r="F79" s="1">
        <v>2483.7601775427947</v>
      </c>
      <c r="G79" t="s">
        <v>38</v>
      </c>
      <c r="H79">
        <v>96</v>
      </c>
      <c r="I79">
        <v>28</v>
      </c>
      <c r="J79">
        <v>57</v>
      </c>
      <c r="K79">
        <v>4</v>
      </c>
      <c r="L79" t="s">
        <v>27</v>
      </c>
      <c r="M79">
        <v>6.7809466256178954</v>
      </c>
      <c r="N79" t="s">
        <v>39</v>
      </c>
      <c r="O79" t="s">
        <v>45</v>
      </c>
      <c r="P79">
        <v>26</v>
      </c>
      <c r="Q79">
        <v>334</v>
      </c>
      <c r="R79">
        <v>5</v>
      </c>
      <c r="S79" s="1">
        <v>42.952444748991837</v>
      </c>
      <c r="T79" t="s">
        <v>64</v>
      </c>
      <c r="U79" s="1">
        <v>3.0551418183075478</v>
      </c>
      <c r="V79" t="s">
        <v>31</v>
      </c>
      <c r="W79" t="s">
        <v>32</v>
      </c>
      <c r="X79" s="2">
        <v>852.56809891984994</v>
      </c>
    </row>
    <row r="80" spans="1:24" x14ac:dyDescent="0.3">
      <c r="A80" t="s">
        <v>24</v>
      </c>
      <c r="B80" t="s">
        <v>132</v>
      </c>
      <c r="C80" s="1">
        <v>6.3068831761119153</v>
      </c>
      <c r="D80">
        <v>50</v>
      </c>
      <c r="E80">
        <v>946</v>
      </c>
      <c r="F80" s="1">
        <v>1292.4584179377562</v>
      </c>
      <c r="G80" t="s">
        <v>38</v>
      </c>
      <c r="H80">
        <v>5</v>
      </c>
      <c r="I80">
        <v>4</v>
      </c>
      <c r="J80">
        <v>51</v>
      </c>
      <c r="K80">
        <v>5</v>
      </c>
      <c r="L80" t="s">
        <v>27</v>
      </c>
      <c r="M80">
        <v>8.4670497708619905</v>
      </c>
      <c r="N80" t="s">
        <v>44</v>
      </c>
      <c r="O80" t="s">
        <v>29</v>
      </c>
      <c r="P80">
        <v>25</v>
      </c>
      <c r="Q80">
        <v>858</v>
      </c>
      <c r="R80">
        <v>21</v>
      </c>
      <c r="S80" s="1">
        <v>71.126514720403378</v>
      </c>
      <c r="T80" t="s">
        <v>30</v>
      </c>
      <c r="U80" s="1">
        <v>4.0968813324704518</v>
      </c>
      <c r="V80" t="s">
        <v>56</v>
      </c>
      <c r="W80" t="s">
        <v>41</v>
      </c>
      <c r="X80" s="2">
        <v>323.59220343132216</v>
      </c>
    </row>
    <row r="81" spans="1:24" x14ac:dyDescent="0.3">
      <c r="A81" t="s">
        <v>24</v>
      </c>
      <c r="B81" t="s">
        <v>133</v>
      </c>
      <c r="C81" s="1">
        <v>57.057031221103223</v>
      </c>
      <c r="D81">
        <v>56</v>
      </c>
      <c r="E81">
        <v>198</v>
      </c>
      <c r="F81" s="1">
        <v>7888.7232684270812</v>
      </c>
      <c r="G81" t="s">
        <v>26</v>
      </c>
      <c r="H81">
        <v>31</v>
      </c>
      <c r="I81">
        <v>25</v>
      </c>
      <c r="J81">
        <v>20</v>
      </c>
      <c r="K81">
        <v>1</v>
      </c>
      <c r="L81" t="s">
        <v>27</v>
      </c>
      <c r="M81">
        <v>6.4963253642950445</v>
      </c>
      <c r="N81" t="s">
        <v>28</v>
      </c>
      <c r="O81" t="s">
        <v>53</v>
      </c>
      <c r="P81">
        <v>5</v>
      </c>
      <c r="Q81">
        <v>228</v>
      </c>
      <c r="R81">
        <v>12</v>
      </c>
      <c r="S81" s="1">
        <v>57.87090292403628</v>
      </c>
      <c r="T81" t="s">
        <v>30</v>
      </c>
      <c r="U81" s="1">
        <v>0.16587162748060824</v>
      </c>
      <c r="V81" t="s">
        <v>40</v>
      </c>
      <c r="W81" t="s">
        <v>41</v>
      </c>
      <c r="X81" s="2">
        <v>351.50421933503867</v>
      </c>
    </row>
    <row r="82" spans="1:24" x14ac:dyDescent="0.3">
      <c r="A82" t="s">
        <v>33</v>
      </c>
      <c r="B82" t="s">
        <v>134</v>
      </c>
      <c r="C82" s="1">
        <v>91.128318350444331</v>
      </c>
      <c r="D82">
        <v>75</v>
      </c>
      <c r="E82">
        <v>872</v>
      </c>
      <c r="F82" s="1">
        <v>8651.6726829820655</v>
      </c>
      <c r="G82" t="s">
        <v>38</v>
      </c>
      <c r="H82">
        <v>39</v>
      </c>
      <c r="I82">
        <v>14</v>
      </c>
      <c r="J82">
        <v>41</v>
      </c>
      <c r="K82">
        <v>2</v>
      </c>
      <c r="L82" t="s">
        <v>43</v>
      </c>
      <c r="M82">
        <v>2.8331846794189746</v>
      </c>
      <c r="N82" t="s">
        <v>28</v>
      </c>
      <c r="O82" t="s">
        <v>62</v>
      </c>
      <c r="P82">
        <v>8</v>
      </c>
      <c r="Q82">
        <v>202</v>
      </c>
      <c r="R82">
        <v>5</v>
      </c>
      <c r="S82" s="1">
        <v>76.961228023820013</v>
      </c>
      <c r="T82" t="s">
        <v>46</v>
      </c>
      <c r="U82" s="1">
        <v>2.8496621985053308</v>
      </c>
      <c r="V82" t="s">
        <v>56</v>
      </c>
      <c r="W82" t="s">
        <v>32</v>
      </c>
      <c r="X82" s="2">
        <v>787.77985049434449</v>
      </c>
    </row>
    <row r="83" spans="1:24" x14ac:dyDescent="0.3">
      <c r="A83" t="s">
        <v>24</v>
      </c>
      <c r="B83" t="s">
        <v>135</v>
      </c>
      <c r="C83" s="1">
        <v>72.819206930318217</v>
      </c>
      <c r="D83">
        <v>9</v>
      </c>
      <c r="E83">
        <v>774</v>
      </c>
      <c r="F83" s="1">
        <v>4384.4134000458625</v>
      </c>
      <c r="G83" t="s">
        <v>38</v>
      </c>
      <c r="H83">
        <v>48</v>
      </c>
      <c r="I83">
        <v>6</v>
      </c>
      <c r="J83">
        <v>8</v>
      </c>
      <c r="K83">
        <v>5</v>
      </c>
      <c r="L83" t="s">
        <v>27</v>
      </c>
      <c r="M83">
        <v>4.0662775015120438</v>
      </c>
      <c r="N83" t="s">
        <v>28</v>
      </c>
      <c r="O83" t="s">
        <v>50</v>
      </c>
      <c r="P83">
        <v>28</v>
      </c>
      <c r="Q83">
        <v>698</v>
      </c>
      <c r="R83">
        <v>1</v>
      </c>
      <c r="S83" s="1">
        <v>19.789592941903603</v>
      </c>
      <c r="T83" t="s">
        <v>30</v>
      </c>
      <c r="U83" s="1">
        <v>2.5475471215487118</v>
      </c>
      <c r="V83" t="s">
        <v>47</v>
      </c>
      <c r="W83" t="s">
        <v>32</v>
      </c>
      <c r="X83" s="2">
        <v>276.77833594679885</v>
      </c>
    </row>
    <row r="84" spans="1:24" x14ac:dyDescent="0.3">
      <c r="A84" t="s">
        <v>33</v>
      </c>
      <c r="B84" t="s">
        <v>136</v>
      </c>
      <c r="C84" s="1">
        <v>17.034930739467917</v>
      </c>
      <c r="D84">
        <v>13</v>
      </c>
      <c r="E84">
        <v>336</v>
      </c>
      <c r="F84" s="1">
        <v>2943.3818676094515</v>
      </c>
      <c r="G84" t="s">
        <v>38</v>
      </c>
      <c r="H84">
        <v>42</v>
      </c>
      <c r="I84">
        <v>19</v>
      </c>
      <c r="J84">
        <v>72</v>
      </c>
      <c r="K84">
        <v>1</v>
      </c>
      <c r="L84" t="s">
        <v>36</v>
      </c>
      <c r="M84">
        <v>4.7081818735419301</v>
      </c>
      <c r="N84" t="s">
        <v>61</v>
      </c>
      <c r="O84" t="s">
        <v>29</v>
      </c>
      <c r="P84">
        <v>6</v>
      </c>
      <c r="Q84">
        <v>955</v>
      </c>
      <c r="R84">
        <v>26</v>
      </c>
      <c r="S84" s="1">
        <v>4.4652784349432402</v>
      </c>
      <c r="T84" t="s">
        <v>30</v>
      </c>
      <c r="U84" s="1">
        <v>4.1378770486223573</v>
      </c>
      <c r="V84" t="s">
        <v>31</v>
      </c>
      <c r="W84" t="s">
        <v>41</v>
      </c>
      <c r="X84" s="2">
        <v>589.97855562804068</v>
      </c>
    </row>
    <row r="85" spans="1:24" x14ac:dyDescent="0.3">
      <c r="A85" t="s">
        <v>24</v>
      </c>
      <c r="B85" t="s">
        <v>137</v>
      </c>
      <c r="C85" s="1">
        <v>68.911246211606326</v>
      </c>
      <c r="D85">
        <v>82</v>
      </c>
      <c r="E85">
        <v>663</v>
      </c>
      <c r="F85" s="1">
        <v>2411.754632110491</v>
      </c>
      <c r="G85" t="s">
        <v>38</v>
      </c>
      <c r="H85">
        <v>65</v>
      </c>
      <c r="I85">
        <v>24</v>
      </c>
      <c r="J85">
        <v>7</v>
      </c>
      <c r="K85">
        <v>8</v>
      </c>
      <c r="L85" t="s">
        <v>27</v>
      </c>
      <c r="M85">
        <v>4.9498395779969488</v>
      </c>
      <c r="N85" t="s">
        <v>39</v>
      </c>
      <c r="O85" t="s">
        <v>53</v>
      </c>
      <c r="P85">
        <v>20</v>
      </c>
      <c r="Q85">
        <v>443</v>
      </c>
      <c r="R85">
        <v>5</v>
      </c>
      <c r="S85" s="1">
        <v>97.730593800533043</v>
      </c>
      <c r="T85" t="s">
        <v>46</v>
      </c>
      <c r="U85" s="1">
        <v>0.77300613406724783</v>
      </c>
      <c r="V85" t="s">
        <v>31</v>
      </c>
      <c r="W85" t="s">
        <v>48</v>
      </c>
      <c r="X85" s="2">
        <v>682.97101822609329</v>
      </c>
    </row>
    <row r="86" spans="1:24" x14ac:dyDescent="0.3">
      <c r="A86" t="s">
        <v>24</v>
      </c>
      <c r="B86" t="s">
        <v>138</v>
      </c>
      <c r="C86" s="1">
        <v>89.104367292102253</v>
      </c>
      <c r="D86">
        <v>99</v>
      </c>
      <c r="E86">
        <v>618</v>
      </c>
      <c r="F86" s="1">
        <v>2048.2900998487103</v>
      </c>
      <c r="G86" t="s">
        <v>38</v>
      </c>
      <c r="H86">
        <v>73</v>
      </c>
      <c r="I86">
        <v>26</v>
      </c>
      <c r="J86">
        <v>80</v>
      </c>
      <c r="K86">
        <v>10</v>
      </c>
      <c r="L86" t="s">
        <v>36</v>
      </c>
      <c r="M86">
        <v>8.381615624922631</v>
      </c>
      <c r="N86" t="s">
        <v>44</v>
      </c>
      <c r="O86" t="s">
        <v>62</v>
      </c>
      <c r="P86">
        <v>24</v>
      </c>
      <c r="Q86">
        <v>589</v>
      </c>
      <c r="R86">
        <v>22</v>
      </c>
      <c r="S86" s="1">
        <v>33.808636513209095</v>
      </c>
      <c r="T86" t="s">
        <v>64</v>
      </c>
      <c r="U86" s="1">
        <v>4.8434565771180411</v>
      </c>
      <c r="V86" t="s">
        <v>40</v>
      </c>
      <c r="W86" t="s">
        <v>32</v>
      </c>
      <c r="X86" s="2">
        <v>465.45700596368795</v>
      </c>
    </row>
    <row r="87" spans="1:24" x14ac:dyDescent="0.3">
      <c r="A87" t="s">
        <v>57</v>
      </c>
      <c r="B87" t="s">
        <v>139</v>
      </c>
      <c r="C87" s="1">
        <v>76.962994415193876</v>
      </c>
      <c r="D87">
        <v>83</v>
      </c>
      <c r="E87">
        <v>25</v>
      </c>
      <c r="F87" s="1">
        <v>8684.6130592538575</v>
      </c>
      <c r="G87" t="s">
        <v>35</v>
      </c>
      <c r="H87">
        <v>15</v>
      </c>
      <c r="I87">
        <v>18</v>
      </c>
      <c r="J87">
        <v>66</v>
      </c>
      <c r="K87">
        <v>2</v>
      </c>
      <c r="L87" t="s">
        <v>43</v>
      </c>
      <c r="M87">
        <v>8.2491687048717282</v>
      </c>
      <c r="N87" t="s">
        <v>44</v>
      </c>
      <c r="O87" t="s">
        <v>62</v>
      </c>
      <c r="P87">
        <v>4</v>
      </c>
      <c r="Q87">
        <v>211</v>
      </c>
      <c r="R87">
        <v>2</v>
      </c>
      <c r="S87" s="1">
        <v>69.929345518672307</v>
      </c>
      <c r="T87" t="s">
        <v>46</v>
      </c>
      <c r="U87" s="1">
        <v>1.3744289997457582</v>
      </c>
      <c r="V87" t="s">
        <v>31</v>
      </c>
      <c r="W87" t="s">
        <v>32</v>
      </c>
      <c r="X87" s="2">
        <v>842.68683000464148</v>
      </c>
    </row>
    <row r="88" spans="1:24" x14ac:dyDescent="0.3">
      <c r="A88" t="s">
        <v>33</v>
      </c>
      <c r="B88" t="s">
        <v>140</v>
      </c>
      <c r="C88" s="1">
        <v>19.998176940404221</v>
      </c>
      <c r="D88">
        <v>18</v>
      </c>
      <c r="E88">
        <v>223</v>
      </c>
      <c r="F88" s="1">
        <v>1229.5910285649834</v>
      </c>
      <c r="G88" t="s">
        <v>38</v>
      </c>
      <c r="H88">
        <v>32</v>
      </c>
      <c r="I88">
        <v>14</v>
      </c>
      <c r="J88">
        <v>22</v>
      </c>
      <c r="K88">
        <v>6</v>
      </c>
      <c r="L88" t="s">
        <v>27</v>
      </c>
      <c r="M88">
        <v>1.4543053101535515</v>
      </c>
      <c r="N88" t="s">
        <v>39</v>
      </c>
      <c r="O88" t="s">
        <v>29</v>
      </c>
      <c r="P88">
        <v>4</v>
      </c>
      <c r="Q88">
        <v>569</v>
      </c>
      <c r="R88">
        <v>18</v>
      </c>
      <c r="S88" s="1">
        <v>74.608969995194684</v>
      </c>
      <c r="T88" t="s">
        <v>64</v>
      </c>
      <c r="U88" s="1">
        <v>2.0515129307662465</v>
      </c>
      <c r="V88" t="s">
        <v>47</v>
      </c>
      <c r="W88" t="s">
        <v>48</v>
      </c>
      <c r="X88" s="2">
        <v>264.25488983586649</v>
      </c>
    </row>
    <row r="89" spans="1:24" x14ac:dyDescent="0.3">
      <c r="A89" t="s">
        <v>24</v>
      </c>
      <c r="B89" t="s">
        <v>141</v>
      </c>
      <c r="C89" s="1">
        <v>80.41403665035574</v>
      </c>
      <c r="D89">
        <v>24</v>
      </c>
      <c r="E89">
        <v>79</v>
      </c>
      <c r="F89" s="1">
        <v>5133.8467010866916</v>
      </c>
      <c r="G89" t="s">
        <v>55</v>
      </c>
      <c r="H89">
        <v>5</v>
      </c>
      <c r="I89">
        <v>7</v>
      </c>
      <c r="J89">
        <v>55</v>
      </c>
      <c r="K89">
        <v>10</v>
      </c>
      <c r="L89" t="s">
        <v>36</v>
      </c>
      <c r="M89">
        <v>6.5758037975485353</v>
      </c>
      <c r="N89" t="s">
        <v>28</v>
      </c>
      <c r="O89" t="s">
        <v>62</v>
      </c>
      <c r="P89">
        <v>27</v>
      </c>
      <c r="Q89">
        <v>523</v>
      </c>
      <c r="R89">
        <v>17</v>
      </c>
      <c r="S89" s="1">
        <v>28.69699682414317</v>
      </c>
      <c r="T89" t="s">
        <v>46</v>
      </c>
      <c r="U89" s="1">
        <v>3.6937377878392756</v>
      </c>
      <c r="V89" t="s">
        <v>56</v>
      </c>
      <c r="W89" t="s">
        <v>32</v>
      </c>
      <c r="X89" s="2">
        <v>879.3592177349243</v>
      </c>
    </row>
    <row r="90" spans="1:24" x14ac:dyDescent="0.3">
      <c r="A90" t="s">
        <v>57</v>
      </c>
      <c r="B90" t="s">
        <v>142</v>
      </c>
      <c r="C90" s="1">
        <v>75.27040697572501</v>
      </c>
      <c r="D90">
        <v>58</v>
      </c>
      <c r="E90">
        <v>737</v>
      </c>
      <c r="F90" s="1">
        <v>9444.7420330629793</v>
      </c>
      <c r="G90" t="s">
        <v>55</v>
      </c>
      <c r="H90">
        <v>60</v>
      </c>
      <c r="I90">
        <v>18</v>
      </c>
      <c r="J90">
        <v>85</v>
      </c>
      <c r="K90">
        <v>7</v>
      </c>
      <c r="L90" t="s">
        <v>36</v>
      </c>
      <c r="M90">
        <v>3.8012531329310777</v>
      </c>
      <c r="N90" t="s">
        <v>61</v>
      </c>
      <c r="O90" t="s">
        <v>29</v>
      </c>
      <c r="P90">
        <v>21</v>
      </c>
      <c r="Q90">
        <v>953</v>
      </c>
      <c r="R90">
        <v>11</v>
      </c>
      <c r="S90" s="1">
        <v>68.184919057041171</v>
      </c>
      <c r="T90" t="s">
        <v>30</v>
      </c>
      <c r="U90" s="1">
        <v>0.722204401882931</v>
      </c>
      <c r="V90" t="s">
        <v>56</v>
      </c>
      <c r="W90" t="s">
        <v>48</v>
      </c>
      <c r="X90" s="2">
        <v>103.91624796070495</v>
      </c>
    </row>
    <row r="91" spans="1:24" x14ac:dyDescent="0.3">
      <c r="A91" t="s">
        <v>57</v>
      </c>
      <c r="B91" t="s">
        <v>143</v>
      </c>
      <c r="C91" s="1">
        <v>97.760085581938668</v>
      </c>
      <c r="D91">
        <v>10</v>
      </c>
      <c r="E91">
        <v>134</v>
      </c>
      <c r="F91" s="1">
        <v>5924.682566853231</v>
      </c>
      <c r="G91" t="s">
        <v>38</v>
      </c>
      <c r="H91">
        <v>90</v>
      </c>
      <c r="I91">
        <v>1</v>
      </c>
      <c r="J91">
        <v>27</v>
      </c>
      <c r="K91">
        <v>8</v>
      </c>
      <c r="L91" t="s">
        <v>27</v>
      </c>
      <c r="M91">
        <v>9.9298162452772587</v>
      </c>
      <c r="N91" t="s">
        <v>39</v>
      </c>
      <c r="O91" t="s">
        <v>45</v>
      </c>
      <c r="P91">
        <v>23</v>
      </c>
      <c r="Q91">
        <v>370</v>
      </c>
      <c r="R91">
        <v>11</v>
      </c>
      <c r="S91" s="1">
        <v>46.603873381644469</v>
      </c>
      <c r="T91" t="s">
        <v>30</v>
      </c>
      <c r="U91" s="1">
        <v>1.9076657339590746</v>
      </c>
      <c r="V91" t="s">
        <v>47</v>
      </c>
      <c r="W91" t="s">
        <v>32</v>
      </c>
      <c r="X91" s="2">
        <v>517.4999739290605</v>
      </c>
    </row>
    <row r="92" spans="1:24" x14ac:dyDescent="0.3">
      <c r="A92" t="s">
        <v>33</v>
      </c>
      <c r="B92" t="s">
        <v>144</v>
      </c>
      <c r="C92" s="1">
        <v>13.881913501359142</v>
      </c>
      <c r="D92">
        <v>56</v>
      </c>
      <c r="E92">
        <v>320</v>
      </c>
      <c r="F92" s="1">
        <v>9592.6335702803117</v>
      </c>
      <c r="G92" t="s">
        <v>26</v>
      </c>
      <c r="H92">
        <v>66</v>
      </c>
      <c r="I92">
        <v>18</v>
      </c>
      <c r="J92">
        <v>96</v>
      </c>
      <c r="K92">
        <v>7</v>
      </c>
      <c r="L92" t="s">
        <v>27</v>
      </c>
      <c r="M92">
        <v>7.6744307081126939</v>
      </c>
      <c r="N92" t="s">
        <v>28</v>
      </c>
      <c r="O92" t="s">
        <v>53</v>
      </c>
      <c r="P92">
        <v>8</v>
      </c>
      <c r="Q92">
        <v>585</v>
      </c>
      <c r="R92">
        <v>8</v>
      </c>
      <c r="S92" s="1">
        <v>85.675963335797974</v>
      </c>
      <c r="T92" t="s">
        <v>64</v>
      </c>
      <c r="U92" s="1">
        <v>1.2193822244013885</v>
      </c>
      <c r="V92" t="s">
        <v>47</v>
      </c>
      <c r="W92" t="s">
        <v>32</v>
      </c>
      <c r="X92" s="2">
        <v>990.07847250581119</v>
      </c>
    </row>
    <row r="93" spans="1:24" x14ac:dyDescent="0.3">
      <c r="A93" t="s">
        <v>57</v>
      </c>
      <c r="B93" t="s">
        <v>145</v>
      </c>
      <c r="C93" s="1">
        <v>62.111965463961788</v>
      </c>
      <c r="D93">
        <v>90</v>
      </c>
      <c r="E93">
        <v>916</v>
      </c>
      <c r="F93" s="1">
        <v>1935.2067935075991</v>
      </c>
      <c r="G93" t="s">
        <v>55</v>
      </c>
      <c r="H93">
        <v>98</v>
      </c>
      <c r="I93">
        <v>22</v>
      </c>
      <c r="J93">
        <v>85</v>
      </c>
      <c r="K93">
        <v>7</v>
      </c>
      <c r="L93" t="s">
        <v>27</v>
      </c>
      <c r="M93">
        <v>7.4715140844011456</v>
      </c>
      <c r="N93" t="s">
        <v>52</v>
      </c>
      <c r="O93" t="s">
        <v>50</v>
      </c>
      <c r="P93">
        <v>5</v>
      </c>
      <c r="Q93">
        <v>207</v>
      </c>
      <c r="R93">
        <v>28</v>
      </c>
      <c r="S93" s="1">
        <v>39.772882502339975</v>
      </c>
      <c r="T93" t="s">
        <v>30</v>
      </c>
      <c r="U93" s="1">
        <v>0.62600185820939458</v>
      </c>
      <c r="V93" t="s">
        <v>47</v>
      </c>
      <c r="W93" t="s">
        <v>32</v>
      </c>
      <c r="X93" s="2">
        <v>996.77831495062378</v>
      </c>
    </row>
    <row r="94" spans="1:24" x14ac:dyDescent="0.3">
      <c r="A94" t="s">
        <v>57</v>
      </c>
      <c r="B94" t="s">
        <v>146</v>
      </c>
      <c r="C94" s="1">
        <v>47.714233075820232</v>
      </c>
      <c r="D94">
        <v>44</v>
      </c>
      <c r="E94">
        <v>276</v>
      </c>
      <c r="F94" s="1">
        <v>2100.1297546259366</v>
      </c>
      <c r="G94" t="s">
        <v>55</v>
      </c>
      <c r="H94">
        <v>90</v>
      </c>
      <c r="I94">
        <v>25</v>
      </c>
      <c r="J94">
        <v>10</v>
      </c>
      <c r="K94">
        <v>8</v>
      </c>
      <c r="L94" t="s">
        <v>27</v>
      </c>
      <c r="M94">
        <v>4.4695000261236011</v>
      </c>
      <c r="N94" t="s">
        <v>61</v>
      </c>
      <c r="O94" t="s">
        <v>29</v>
      </c>
      <c r="P94">
        <v>4</v>
      </c>
      <c r="Q94">
        <v>671</v>
      </c>
      <c r="R94">
        <v>29</v>
      </c>
      <c r="S94" s="1">
        <v>62.612690395614344</v>
      </c>
      <c r="T94" t="s">
        <v>64</v>
      </c>
      <c r="U94" s="1">
        <v>0.33343182522473924</v>
      </c>
      <c r="V94" t="s">
        <v>47</v>
      </c>
      <c r="W94" t="s">
        <v>32</v>
      </c>
      <c r="X94" s="2">
        <v>230.09278253676294</v>
      </c>
    </row>
    <row r="95" spans="1:24" x14ac:dyDescent="0.3">
      <c r="A95" t="s">
        <v>24</v>
      </c>
      <c r="B95" t="s">
        <v>147</v>
      </c>
      <c r="C95" s="1">
        <v>69.290831002905492</v>
      </c>
      <c r="D95">
        <v>88</v>
      </c>
      <c r="E95">
        <v>114</v>
      </c>
      <c r="F95" s="1">
        <v>4531.4021336919095</v>
      </c>
      <c r="G95" t="s">
        <v>38</v>
      </c>
      <c r="H95">
        <v>63</v>
      </c>
      <c r="I95">
        <v>17</v>
      </c>
      <c r="J95">
        <v>66</v>
      </c>
      <c r="K95">
        <v>1</v>
      </c>
      <c r="L95" t="s">
        <v>43</v>
      </c>
      <c r="M95">
        <v>7.0064320590043945</v>
      </c>
      <c r="N95" t="s">
        <v>52</v>
      </c>
      <c r="O95" t="s">
        <v>62</v>
      </c>
      <c r="P95">
        <v>21</v>
      </c>
      <c r="Q95">
        <v>824</v>
      </c>
      <c r="R95">
        <v>20</v>
      </c>
      <c r="S95" s="1">
        <v>35.633652343343876</v>
      </c>
      <c r="T95" t="s">
        <v>46</v>
      </c>
      <c r="U95" s="1">
        <v>4.1657817954241452</v>
      </c>
      <c r="V95" t="s">
        <v>40</v>
      </c>
      <c r="W95" t="s">
        <v>48</v>
      </c>
      <c r="X95" s="2">
        <v>823.52384588815585</v>
      </c>
    </row>
    <row r="96" spans="1:24" x14ac:dyDescent="0.3">
      <c r="A96" t="s">
        <v>57</v>
      </c>
      <c r="B96" t="s">
        <v>148</v>
      </c>
      <c r="C96" s="1">
        <v>3.0376887246314141</v>
      </c>
      <c r="D96">
        <v>97</v>
      </c>
      <c r="E96">
        <v>987</v>
      </c>
      <c r="F96" s="1">
        <v>7888.3565466618729</v>
      </c>
      <c r="G96" t="s">
        <v>38</v>
      </c>
      <c r="H96">
        <v>77</v>
      </c>
      <c r="I96">
        <v>26</v>
      </c>
      <c r="J96">
        <v>72</v>
      </c>
      <c r="K96">
        <v>9</v>
      </c>
      <c r="L96" t="s">
        <v>27</v>
      </c>
      <c r="M96">
        <v>6.9429459420325808</v>
      </c>
      <c r="N96" t="s">
        <v>61</v>
      </c>
      <c r="O96" t="s">
        <v>50</v>
      </c>
      <c r="P96">
        <v>12</v>
      </c>
      <c r="Q96">
        <v>908</v>
      </c>
      <c r="R96">
        <v>14</v>
      </c>
      <c r="S96" s="1">
        <v>60.387378614862122</v>
      </c>
      <c r="T96" t="s">
        <v>64</v>
      </c>
      <c r="U96" s="1">
        <v>1.4636074984727798</v>
      </c>
      <c r="V96" t="s">
        <v>47</v>
      </c>
      <c r="W96" t="s">
        <v>32</v>
      </c>
      <c r="X96" s="2">
        <v>846.66525698669477</v>
      </c>
    </row>
    <row r="97" spans="1:24" x14ac:dyDescent="0.3">
      <c r="A97" t="s">
        <v>24</v>
      </c>
      <c r="B97" t="s">
        <v>149</v>
      </c>
      <c r="C97" s="1">
        <v>77.903927219447752</v>
      </c>
      <c r="D97">
        <v>65</v>
      </c>
      <c r="E97">
        <v>672</v>
      </c>
      <c r="F97" s="1">
        <v>7386.3639440486641</v>
      </c>
      <c r="G97" t="s">
        <v>38</v>
      </c>
      <c r="H97">
        <v>15</v>
      </c>
      <c r="I97">
        <v>14</v>
      </c>
      <c r="J97">
        <v>26</v>
      </c>
      <c r="K97">
        <v>9</v>
      </c>
      <c r="L97" t="s">
        <v>27</v>
      </c>
      <c r="M97">
        <v>8.6303388696027543</v>
      </c>
      <c r="N97" t="s">
        <v>52</v>
      </c>
      <c r="O97" t="s">
        <v>29</v>
      </c>
      <c r="P97">
        <v>18</v>
      </c>
      <c r="Q97">
        <v>450</v>
      </c>
      <c r="R97">
        <v>26</v>
      </c>
      <c r="S97" s="1">
        <v>58.890685768589982</v>
      </c>
      <c r="T97" t="s">
        <v>30</v>
      </c>
      <c r="U97" s="1">
        <v>1.2108821295850665</v>
      </c>
      <c r="V97" t="s">
        <v>40</v>
      </c>
      <c r="W97" t="s">
        <v>48</v>
      </c>
      <c r="X97" s="2">
        <v>778.8642413766479</v>
      </c>
    </row>
    <row r="98" spans="1:24" x14ac:dyDescent="0.3">
      <c r="A98" t="s">
        <v>57</v>
      </c>
      <c r="B98" t="s">
        <v>150</v>
      </c>
      <c r="C98" s="1">
        <v>24.42313142037338</v>
      </c>
      <c r="D98">
        <v>29</v>
      </c>
      <c r="E98">
        <v>324</v>
      </c>
      <c r="F98" s="1">
        <v>7698.4247656321168</v>
      </c>
      <c r="G98" t="s">
        <v>26</v>
      </c>
      <c r="H98">
        <v>67</v>
      </c>
      <c r="I98">
        <v>2</v>
      </c>
      <c r="J98">
        <v>32</v>
      </c>
      <c r="K98">
        <v>3</v>
      </c>
      <c r="L98" t="s">
        <v>43</v>
      </c>
      <c r="M98">
        <v>5.3528780439968093</v>
      </c>
      <c r="N98" t="s">
        <v>28</v>
      </c>
      <c r="O98" t="s">
        <v>29</v>
      </c>
      <c r="P98">
        <v>28</v>
      </c>
      <c r="Q98">
        <v>648</v>
      </c>
      <c r="R98">
        <v>28</v>
      </c>
      <c r="S98" s="1">
        <v>17.80375633139127</v>
      </c>
      <c r="T98" t="s">
        <v>30</v>
      </c>
      <c r="U98" s="1">
        <v>3.8720476814821332</v>
      </c>
      <c r="V98" t="s">
        <v>31</v>
      </c>
      <c r="W98" t="s">
        <v>48</v>
      </c>
      <c r="X98" s="2">
        <v>188.74214114905698</v>
      </c>
    </row>
    <row r="99" spans="1:24" x14ac:dyDescent="0.3">
      <c r="A99" t="s">
        <v>24</v>
      </c>
      <c r="B99" t="s">
        <v>151</v>
      </c>
      <c r="C99" s="1">
        <v>3.5261112591434158</v>
      </c>
      <c r="D99">
        <v>56</v>
      </c>
      <c r="E99">
        <v>62</v>
      </c>
      <c r="F99" s="1">
        <v>4370.9165799845359</v>
      </c>
      <c r="G99" t="s">
        <v>55</v>
      </c>
      <c r="H99">
        <v>46</v>
      </c>
      <c r="I99">
        <v>19</v>
      </c>
      <c r="J99">
        <v>4</v>
      </c>
      <c r="K99">
        <v>9</v>
      </c>
      <c r="L99" t="s">
        <v>36</v>
      </c>
      <c r="M99">
        <v>7.9048456112096748</v>
      </c>
      <c r="N99" t="s">
        <v>52</v>
      </c>
      <c r="O99" t="s">
        <v>29</v>
      </c>
      <c r="P99">
        <v>10</v>
      </c>
      <c r="Q99">
        <v>535</v>
      </c>
      <c r="R99">
        <v>13</v>
      </c>
      <c r="S99" s="1">
        <v>65.765155926367456</v>
      </c>
      <c r="T99" t="s">
        <v>46</v>
      </c>
      <c r="U99" s="1">
        <v>3.3762378347179811</v>
      </c>
      <c r="V99" t="s">
        <v>31</v>
      </c>
      <c r="W99" t="s">
        <v>48</v>
      </c>
      <c r="X99" s="2">
        <v>540.13242286796776</v>
      </c>
    </row>
    <row r="100" spans="1:24" x14ac:dyDescent="0.3">
      <c r="A100" t="s">
        <v>33</v>
      </c>
      <c r="B100" t="s">
        <v>152</v>
      </c>
      <c r="C100" s="1">
        <v>19.754604866878601</v>
      </c>
      <c r="D100">
        <v>43</v>
      </c>
      <c r="E100">
        <v>913</v>
      </c>
      <c r="F100" s="1">
        <v>8525.9525596835265</v>
      </c>
      <c r="G100" t="s">
        <v>35</v>
      </c>
      <c r="H100">
        <v>53</v>
      </c>
      <c r="I100">
        <v>1</v>
      </c>
      <c r="J100">
        <v>27</v>
      </c>
      <c r="K100">
        <v>7</v>
      </c>
      <c r="L100" t="s">
        <v>27</v>
      </c>
      <c r="M100">
        <v>1.4098010951380731</v>
      </c>
      <c r="N100" t="s">
        <v>44</v>
      </c>
      <c r="O100" t="s">
        <v>62</v>
      </c>
      <c r="P100">
        <v>28</v>
      </c>
      <c r="Q100">
        <v>581</v>
      </c>
      <c r="R100">
        <v>9</v>
      </c>
      <c r="S100" s="1">
        <v>5.604690864371781</v>
      </c>
      <c r="T100" t="s">
        <v>30</v>
      </c>
      <c r="U100" s="1">
        <v>2.9081221693512611</v>
      </c>
      <c r="V100" t="s">
        <v>47</v>
      </c>
      <c r="W100" t="s">
        <v>48</v>
      </c>
      <c r="X100" s="2">
        <v>882.19886354704147</v>
      </c>
    </row>
    <row r="101" spans="1:24" x14ac:dyDescent="0.3">
      <c r="A101" t="s">
        <v>24</v>
      </c>
      <c r="B101" t="s">
        <v>153</v>
      </c>
      <c r="C101" s="1">
        <v>68.517832699276639</v>
      </c>
      <c r="D101">
        <v>17</v>
      </c>
      <c r="E101">
        <v>627</v>
      </c>
      <c r="F101" s="1">
        <v>9185.1858291817043</v>
      </c>
      <c r="G101" t="s">
        <v>38</v>
      </c>
      <c r="H101">
        <v>55</v>
      </c>
      <c r="I101">
        <v>8</v>
      </c>
      <c r="J101">
        <v>59</v>
      </c>
      <c r="K101">
        <v>6</v>
      </c>
      <c r="L101" t="s">
        <v>27</v>
      </c>
      <c r="M101">
        <v>1.3110237561206226</v>
      </c>
      <c r="N101" t="s">
        <v>61</v>
      </c>
      <c r="O101" t="s">
        <v>62</v>
      </c>
      <c r="P101">
        <v>29</v>
      </c>
      <c r="Q101">
        <v>921</v>
      </c>
      <c r="R101">
        <v>2</v>
      </c>
      <c r="S101" s="1">
        <v>38.07289852062604</v>
      </c>
      <c r="T101" t="s">
        <v>46</v>
      </c>
      <c r="U101" s="1">
        <v>0.34602729070550342</v>
      </c>
      <c r="V101" t="s">
        <v>47</v>
      </c>
      <c r="W101" t="s">
        <v>32</v>
      </c>
      <c r="X101" s="2">
        <v>210.74300896424614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6314-1CCF-4B87-B859-2EB77471ED12}">
  <dimension ref="A6:A11"/>
  <sheetViews>
    <sheetView showGridLines="0" showRowColHeaders="0" tabSelected="1" workbookViewId="0">
      <selection activeCell="J31" sqref="J31"/>
    </sheetView>
  </sheetViews>
  <sheetFormatPr defaultRowHeight="14.4" x14ac:dyDescent="0.3"/>
  <cols>
    <col min="1" max="16384" width="8.88671875" style="5"/>
  </cols>
  <sheetData>
    <row r="6" s="5" customFormat="1" x14ac:dyDescent="0.3"/>
    <row r="7" s="5" customFormat="1" x14ac:dyDescent="0.3"/>
    <row r="8" s="5" customFormat="1" x14ac:dyDescent="0.3"/>
    <row r="9" s="5" customFormat="1" x14ac:dyDescent="0.3"/>
    <row r="10" s="5" customFormat="1" x14ac:dyDescent="0.3"/>
    <row r="11" s="5"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F A A B Q S w M E F A A C A A g A I b D 1 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h s P 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D 1 W r 3 u 0 q 7 5 A Q A A k A Q A A B M A H A B G b 3 J t d W x h c y 9 T Z W N 0 a W 9 u M S 5 t I K I Y A C i g F A A A A A A A A A A A A A A A A A A A A A A A A A A A A H V T T W v b Q B C 9 G / w f B v V i g z D E p D 0 0 6 B C k l o a m S R o 5 p y i E 9 W p s L 9 m v 7 s 6 K G p P / 3 p X s O m 0 k 6 7 L S v K c 3 b z 7 W I y d h N J T 7 8 + x i P B q P / I Y 5 r M E H a + X 2 m W + Y 0 M 8 1 I w Y Z S K T x C O J T m u A 4 x k j u m 1 l h e F C o a f J V S J z l R l P 8 8 J M k / 1 w 9 e H S + W h v L Z H W r s X C i w a p A / 0 L G V p d S Q h G F q 1 6 q G f d N M k 0 f C 5 R C C U K X J W m S Q m 5 k U N p n 8 / M U v m h u a q H X 2 d n 8 4 z y F n 8 E Q l r S V m L 2 9 z m 6 M x q d p u v f 8 I b l z R k W s h m / I 6 m g s i Q U s 2 D I S D 8 g h P t m X l 8 L j I R 6 d l p x J 5 n x G L v w r m W + Y X k f F x d b i m 9 z C M e 1 X x q m 9 4 x b 0 k 4 H 8 6 W 7 X B u v A C a h V S L s D C H / T a w q 7 p P z + 0 I v d O c G P T B 3 U E l 0 X v 2 y Y k G w p p K B t h K 8 0 f T q f t a k 7 9 K Y j g l m B 3 S f 0 4 I 2 s + 8 R 7 b F A H h D V q d C y 6 H U i V B 0 9 G R b k a l V k 7 Z j e C + 7 5 5 M v w l 7 k y D 0 v f z X M c e A A m F A 9 i t i + 2 B X 4 F p E i S G G O V G W B v H f 0 r h i H P m n O h 6 / d 7 d k W E 8 + Y E i y 3 Y r 4 6 + g m e p P 5 t p w 1 t 6 Z P v C 3 r r 6 p w 6 j b G 9 e 0 i z F k / A f T Y c U 4 B d d 6 k 6 f F / i e e K u J K e 3 u 4 5 A 5 9 k N R v R I G r y I B 2 1 k M K 3 S 5 b 4 6 g r F 5 S p s a 9 x b w I N h P M B V 6 / T 8 U j o w f t z 8 Q d Q S w E C L Q A U A A I A C A A h s P V a p e P G y 6 Y A A A D 3 A A A A E g A A A A A A A A A A A A A A A A A A A A A A Q 2 9 u Z m l n L 1 B h Y 2 t h Z 2 U u e G 1 s U E s B A i 0 A F A A C A A g A I b D 1 W g / K 6 a u k A A A A 6 Q A A A B M A A A A A A A A A A A A A A A A A 8 g A A A F t D b 2 5 0 Z W 5 0 X 1 R 5 c G V z X S 5 4 b W x Q S w E C L Q A U A A I A C A A h s P V a v e 7 S r v k B A A C Q B A A A E w A A A A A A A A A A A A A A A A D j A Q A A R m 9 y b X V s Y X M v U 2 V j d G l v b j E u b V B L B Q Y A A A A A A w A D A M I A A A A 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G Q A A A A A A A M k 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d X B w b H l f Y 2 h h a W 5 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x Y j I y N m E 0 L W J j O W E t N D k x O S 1 h O T h i L T I 5 O D c 1 N D B i Z W Q 0 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V w c G x 5 X 2 N o Y W l u X 2 R h d G 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3 L T I x V D E 2 O j M x O j A y L j c 1 M z A y M z l a I i A v P j x F b n R y e S B U e X B l P S J G a W x s Q 2 9 s d W 1 u V H l w Z X M i I F Z h b H V l P S J z Q m d Z R k F 3 T U Z C Z 0 1 E Q X d N R 0 J R W U d B d 0 1 E Q l F Z R k J n W U Y i I C 8 + P E V u d H J 5 I F R 5 c G U 9 I k Z p b G x D b 2 x 1 b W 5 O Y W 1 l c y I g V m F s d W U 9 I n N b J n F 1 b 3 Q 7 U H J v Z H V j d C B 0 e X B l J n F 1 b 3 Q 7 L C Z x d W 9 0 O 1 N L V S Z x d W 9 0 O y w m c X V v d D t Q c m l j Z S Z x d W 9 0 O y w m c X V v d D t B d m F p b G F i a W x p d H k m c X V v d D s s J n F 1 b 3 Q 7 T n V t Y m V y I G 9 m I H B y b 2 R 1 Y 3 R z I H N v b G Q m c X V v d D s s J n F 1 b 3 Q 7 U m V 2 Z W 5 1 Z S B n Z W 5 l c m F 0 Z W Q m c X V v d D s s J n F 1 b 3 Q 7 Q 3 V z d G 9 t Z X I g Z G V t b 2 d y Y X B o a W N z J n F 1 b 3 Q 7 L C Z x d W 9 0 O 1 N 0 b 2 N r I G x l d m V s c y Z x d W 9 0 O y w m c X V v d D t M Z W F k I H R p b W V z J n F 1 b 3 Q 7 L C Z x d W 9 0 O 0 9 y Z G V y I H F 1 Y W 5 0 a X R p Z X M m c X V v d D s s J n F 1 b 3 Q 7 U 2 h p c H B p b m c g d G l t Z X M m c X V v d D s s J n F 1 b 3 Q 7 U 2 h p c H B p b m c g Y 2 F y c m l l c n M m c X V v d D s s J n F 1 b 3 Q 7 U 2 h p c H B p b m c g Y 2 9 z d H M m c X V v d D s s J n F 1 b 3 Q 7 U 3 V w c G x p Z X I g b m F t Z S Z x d W 9 0 O y w m c X V v d D t M b 2 N h d G l v b i Z x d W 9 0 O y w m c X V v d D t M Z W F k I H R p b W U m c X V v d D s s J n F 1 b 3 Q 7 U H J v Z H V j d G l v b i B 2 b 2 x 1 b W V z J n F 1 b 3 Q 7 L C Z x d W 9 0 O 0 1 h b n V m Y W N 0 d X J p b m c g b G V h Z C B 0 a W 1 l J n F 1 b 3 Q 7 L C Z x d W 9 0 O 0 1 h b n V m Y W N 0 d X J p b m c g Y 2 9 z d H M m c X V v d D s s J n F 1 b 3 Q 7 S W 5 z c G V j d G l v b i B y Z X N 1 b H R z J n F 1 b 3 Q 7 L C Z x d W 9 0 O 0 R l Z m V j d C B y Y X R l c y Z x d W 9 0 O y w m c X V v d D t U c m F u c 3 B v c n R h d G l v b i B t b 2 R l c y Z x d W 9 0 O y w m c X V v d D t S b 3 V 0 Z X M m c X V v d D s s J n F 1 b 3 Q 7 Q 2 9 z d H M 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c 3 V w c G x 5 X 2 N o Y W l u X 2 R h d G E v Q X V 0 b 1 J l b W 9 2 Z W R D b 2 x 1 b W 5 z M S 5 7 U H J v Z H V j d C B 0 e X B l L D B 9 J n F 1 b 3 Q 7 L C Z x d W 9 0 O 1 N l Y 3 R p b 2 4 x L 3 N 1 c H B s e V 9 j a G F p b l 9 k Y X R h L 0 F 1 d G 9 S Z W 1 v d m V k Q 2 9 s d W 1 u c z E u e 1 N L V S w x f S Z x d W 9 0 O y w m c X V v d D t T Z W N 0 a W 9 u M S 9 z d X B w b H l f Y 2 h h a W 5 f Z G F 0 Y S 9 B d X R v U m V t b 3 Z l Z E N v b H V t b n M x L n t Q c m l j Z S w y f S Z x d W 9 0 O y w m c X V v d D t T Z W N 0 a W 9 u M S 9 z d X B w b H l f Y 2 h h a W 5 f Z G F 0 Y S 9 B d X R v U m V t b 3 Z l Z E N v b H V t b n M x L n t B d m F p b G F i a W x p d H k s M 3 0 m c X V v d D s s J n F 1 b 3 Q 7 U 2 V j d G l v b j E v c 3 V w c G x 5 X 2 N o Y W l u X 2 R h d G E v Q X V 0 b 1 J l b W 9 2 Z W R D b 2 x 1 b W 5 z M S 5 7 T n V t Y m V y I G 9 m I H B y b 2 R 1 Y 3 R z I H N v b G Q s N H 0 m c X V v d D s s J n F 1 b 3 Q 7 U 2 V j d G l v b j E v c 3 V w c G x 5 X 2 N o Y W l u X 2 R h d G E v Q X V 0 b 1 J l b W 9 2 Z W R D b 2 x 1 b W 5 z M S 5 7 U m V 2 Z W 5 1 Z S B n Z W 5 l c m F 0 Z W Q s N X 0 m c X V v d D s s J n F 1 b 3 Q 7 U 2 V j d G l v b j E v c 3 V w c G x 5 X 2 N o Y W l u X 2 R h d G E v Q X V 0 b 1 J l b W 9 2 Z W R D b 2 x 1 b W 5 z M S 5 7 Q 3 V z d G 9 t Z X I g Z G V t b 2 d y Y X B o a W N z L D Z 9 J n F 1 b 3 Q 7 L C Z x d W 9 0 O 1 N l Y 3 R p b 2 4 x L 3 N 1 c H B s e V 9 j a G F p b l 9 k Y X R h L 0 F 1 d G 9 S Z W 1 v d m V k Q 2 9 s d W 1 u c z E u e 1 N 0 b 2 N r I G x l d m V s c y w 3 f S Z x d W 9 0 O y w m c X V v d D t T Z W N 0 a W 9 u M S 9 z d X B w b H l f Y 2 h h a W 5 f Z G F 0 Y S 9 B d X R v U m V t b 3 Z l Z E N v b H V t b n M x L n t M Z W F k I H R p b W V z L D h 9 J n F 1 b 3 Q 7 L C Z x d W 9 0 O 1 N l Y 3 R p b 2 4 x L 3 N 1 c H B s e V 9 j a G F p b l 9 k Y X R h L 0 F 1 d G 9 S Z W 1 v d m V k Q 2 9 s d W 1 u c z E u e 0 9 y Z G V y I H F 1 Y W 5 0 a X R p Z X M s O X 0 m c X V v d D s s J n F 1 b 3 Q 7 U 2 V j d G l v b j E v c 3 V w c G x 5 X 2 N o Y W l u X 2 R h d G E v Q X V 0 b 1 J l b W 9 2 Z W R D b 2 x 1 b W 5 z M S 5 7 U 2 h p c H B p b m c g d G l t Z X M s M T B 9 J n F 1 b 3 Q 7 L C Z x d W 9 0 O 1 N l Y 3 R p b 2 4 x L 3 N 1 c H B s e V 9 j a G F p b l 9 k Y X R h L 0 F 1 d G 9 S Z W 1 v d m V k Q 2 9 s d W 1 u c z E u e 1 N o a X B w a W 5 n I G N h c n J p Z X J z L D E x f S Z x d W 9 0 O y w m c X V v d D t T Z W N 0 a W 9 u M S 9 z d X B w b H l f Y 2 h h a W 5 f Z G F 0 Y S 9 B d X R v U m V t b 3 Z l Z E N v b H V t b n M x L n t T a G l w c G l u Z y B j b 3 N 0 c y w x M n 0 m c X V v d D s s J n F 1 b 3 Q 7 U 2 V j d G l v b j E v c 3 V w c G x 5 X 2 N o Y W l u X 2 R h d G E v Q X V 0 b 1 J l b W 9 2 Z W R D b 2 x 1 b W 5 z M S 5 7 U 3 V w c G x p Z X I g b m F t Z S w x M 3 0 m c X V v d D s s J n F 1 b 3 Q 7 U 2 V j d G l v b j E v c 3 V w c G x 5 X 2 N o Y W l u X 2 R h d G E v Q X V 0 b 1 J l b W 9 2 Z W R D b 2 x 1 b W 5 z M S 5 7 T G 9 j Y X R p b 2 4 s M T R 9 J n F 1 b 3 Q 7 L C Z x d W 9 0 O 1 N l Y 3 R p b 2 4 x L 3 N 1 c H B s e V 9 j a G F p b l 9 k Y X R h L 0 F 1 d G 9 S Z W 1 v d m V k Q 2 9 s d W 1 u c z E u e 0 x l Y W Q g d G l t Z S w x N X 0 m c X V v d D s s J n F 1 b 3 Q 7 U 2 V j d G l v b j E v c 3 V w c G x 5 X 2 N o Y W l u X 2 R h d G E v Q X V 0 b 1 J l b W 9 2 Z W R D b 2 x 1 b W 5 z M S 5 7 U H J v Z H V j d G l v b i B 2 b 2 x 1 b W V z L D E 2 f S Z x d W 9 0 O y w m c X V v d D t T Z W N 0 a W 9 u M S 9 z d X B w b H l f Y 2 h h a W 5 f Z G F 0 Y S 9 B d X R v U m V t b 3 Z l Z E N v b H V t b n M x L n t N Y W 5 1 Z m F j d H V y a W 5 n I G x l Y W Q g d G l t Z S w x N 3 0 m c X V v d D s s J n F 1 b 3 Q 7 U 2 V j d G l v b j E v c 3 V w c G x 5 X 2 N o Y W l u X 2 R h d G E v Q X V 0 b 1 J l b W 9 2 Z W R D b 2 x 1 b W 5 z M S 5 7 T W F u d W Z h Y 3 R 1 c m l u Z y B j b 3 N 0 c y w x O H 0 m c X V v d D s s J n F 1 b 3 Q 7 U 2 V j d G l v b j E v c 3 V w c G x 5 X 2 N o Y W l u X 2 R h d G E v Q X V 0 b 1 J l b W 9 2 Z W R D b 2 x 1 b W 5 z M S 5 7 S W 5 z c G V j d G l v b i B y Z X N 1 b H R z L D E 5 f S Z x d W 9 0 O y w m c X V v d D t T Z W N 0 a W 9 u M S 9 z d X B w b H l f Y 2 h h a W 5 f Z G F 0 Y S 9 B d X R v U m V t b 3 Z l Z E N v b H V t b n M x L n t E Z W Z l Y 3 Q g c m F 0 Z X M s M j B 9 J n F 1 b 3 Q 7 L C Z x d W 9 0 O 1 N l Y 3 R p b 2 4 x L 3 N 1 c H B s e V 9 j a G F p b l 9 k Y X R h L 0 F 1 d G 9 S Z W 1 v d m V k Q 2 9 s d W 1 u c z E u e 1 R y Y W 5 z c G 9 y d G F 0 a W 9 u I G 1 v Z G V z L D I x f S Z x d W 9 0 O y w m c X V v d D t T Z W N 0 a W 9 u M S 9 z d X B w b H l f Y 2 h h a W 5 f Z G F 0 Y S 9 B d X R v U m V t b 3 Z l Z E N v b H V t b n M x L n t S b 3 V 0 Z X M s M j J 9 J n F 1 b 3 Q 7 L C Z x d W 9 0 O 1 N l Y 3 R p b 2 4 x L 3 N 1 c H B s e V 9 j a G F p b l 9 k Y X R h L 0 F 1 d G 9 S Z W 1 v d m V k Q 2 9 s d W 1 u c z E u e 0 N v c 3 R z L D I z f S Z x d W 9 0 O 1 0 s J n F 1 b 3 Q 7 Q 2 9 s d W 1 u Q 2 9 1 b n Q m c X V v d D s 6 M j Q s J n F 1 b 3 Q 7 S 2 V 5 Q 2 9 s d W 1 u T m F t Z X M m c X V v d D s 6 W 1 0 s J n F 1 b 3 Q 7 Q 2 9 s d W 1 u S W R l b n R p d G l l c y Z x d W 9 0 O z p b J n F 1 b 3 Q 7 U 2 V j d G l v b j E v c 3 V w c G x 5 X 2 N o Y W l u X 2 R h d G E v Q X V 0 b 1 J l b W 9 2 Z W R D b 2 x 1 b W 5 z M S 5 7 U H J v Z H V j d C B 0 e X B l L D B 9 J n F 1 b 3 Q 7 L C Z x d W 9 0 O 1 N l Y 3 R p b 2 4 x L 3 N 1 c H B s e V 9 j a G F p b l 9 k Y X R h L 0 F 1 d G 9 S Z W 1 v d m V k Q 2 9 s d W 1 u c z E u e 1 N L V S w x f S Z x d W 9 0 O y w m c X V v d D t T Z W N 0 a W 9 u M S 9 z d X B w b H l f Y 2 h h a W 5 f Z G F 0 Y S 9 B d X R v U m V t b 3 Z l Z E N v b H V t b n M x L n t Q c m l j Z S w y f S Z x d W 9 0 O y w m c X V v d D t T Z W N 0 a W 9 u M S 9 z d X B w b H l f Y 2 h h a W 5 f Z G F 0 Y S 9 B d X R v U m V t b 3 Z l Z E N v b H V t b n M x L n t B d m F p b G F i a W x p d H k s M 3 0 m c X V v d D s s J n F 1 b 3 Q 7 U 2 V j d G l v b j E v c 3 V w c G x 5 X 2 N o Y W l u X 2 R h d G E v Q X V 0 b 1 J l b W 9 2 Z W R D b 2 x 1 b W 5 z M S 5 7 T n V t Y m V y I G 9 m I H B y b 2 R 1 Y 3 R z I H N v b G Q s N H 0 m c X V v d D s s J n F 1 b 3 Q 7 U 2 V j d G l v b j E v c 3 V w c G x 5 X 2 N o Y W l u X 2 R h d G E v Q X V 0 b 1 J l b W 9 2 Z W R D b 2 x 1 b W 5 z M S 5 7 U m V 2 Z W 5 1 Z S B n Z W 5 l c m F 0 Z W Q s N X 0 m c X V v d D s s J n F 1 b 3 Q 7 U 2 V j d G l v b j E v c 3 V w c G x 5 X 2 N o Y W l u X 2 R h d G E v Q X V 0 b 1 J l b W 9 2 Z W R D b 2 x 1 b W 5 z M S 5 7 Q 3 V z d G 9 t Z X I g Z G V t b 2 d y Y X B o a W N z L D Z 9 J n F 1 b 3 Q 7 L C Z x d W 9 0 O 1 N l Y 3 R p b 2 4 x L 3 N 1 c H B s e V 9 j a G F p b l 9 k Y X R h L 0 F 1 d G 9 S Z W 1 v d m V k Q 2 9 s d W 1 u c z E u e 1 N 0 b 2 N r I G x l d m V s c y w 3 f S Z x d W 9 0 O y w m c X V v d D t T Z W N 0 a W 9 u M S 9 z d X B w b H l f Y 2 h h a W 5 f Z G F 0 Y S 9 B d X R v U m V t b 3 Z l Z E N v b H V t b n M x L n t M Z W F k I H R p b W V z L D h 9 J n F 1 b 3 Q 7 L C Z x d W 9 0 O 1 N l Y 3 R p b 2 4 x L 3 N 1 c H B s e V 9 j a G F p b l 9 k Y X R h L 0 F 1 d G 9 S Z W 1 v d m V k Q 2 9 s d W 1 u c z E u e 0 9 y Z G V y I H F 1 Y W 5 0 a X R p Z X M s O X 0 m c X V v d D s s J n F 1 b 3 Q 7 U 2 V j d G l v b j E v c 3 V w c G x 5 X 2 N o Y W l u X 2 R h d G E v Q X V 0 b 1 J l b W 9 2 Z W R D b 2 x 1 b W 5 z M S 5 7 U 2 h p c H B p b m c g d G l t Z X M s M T B 9 J n F 1 b 3 Q 7 L C Z x d W 9 0 O 1 N l Y 3 R p b 2 4 x L 3 N 1 c H B s e V 9 j a G F p b l 9 k Y X R h L 0 F 1 d G 9 S Z W 1 v d m V k Q 2 9 s d W 1 u c z E u e 1 N o a X B w a W 5 n I G N h c n J p Z X J z L D E x f S Z x d W 9 0 O y w m c X V v d D t T Z W N 0 a W 9 u M S 9 z d X B w b H l f Y 2 h h a W 5 f Z G F 0 Y S 9 B d X R v U m V t b 3 Z l Z E N v b H V t b n M x L n t T a G l w c G l u Z y B j b 3 N 0 c y w x M n 0 m c X V v d D s s J n F 1 b 3 Q 7 U 2 V j d G l v b j E v c 3 V w c G x 5 X 2 N o Y W l u X 2 R h d G E v Q X V 0 b 1 J l b W 9 2 Z W R D b 2 x 1 b W 5 z M S 5 7 U 3 V w c G x p Z X I g b m F t Z S w x M 3 0 m c X V v d D s s J n F 1 b 3 Q 7 U 2 V j d G l v b j E v c 3 V w c G x 5 X 2 N o Y W l u X 2 R h d G E v Q X V 0 b 1 J l b W 9 2 Z W R D b 2 x 1 b W 5 z M S 5 7 T G 9 j Y X R p b 2 4 s M T R 9 J n F 1 b 3 Q 7 L C Z x d W 9 0 O 1 N l Y 3 R p b 2 4 x L 3 N 1 c H B s e V 9 j a G F p b l 9 k Y X R h L 0 F 1 d G 9 S Z W 1 v d m V k Q 2 9 s d W 1 u c z E u e 0 x l Y W Q g d G l t Z S w x N X 0 m c X V v d D s s J n F 1 b 3 Q 7 U 2 V j d G l v b j E v c 3 V w c G x 5 X 2 N o Y W l u X 2 R h d G E v Q X V 0 b 1 J l b W 9 2 Z W R D b 2 x 1 b W 5 z M S 5 7 U H J v Z H V j d G l v b i B 2 b 2 x 1 b W V z L D E 2 f S Z x d W 9 0 O y w m c X V v d D t T Z W N 0 a W 9 u M S 9 z d X B w b H l f Y 2 h h a W 5 f Z G F 0 Y S 9 B d X R v U m V t b 3 Z l Z E N v b H V t b n M x L n t N Y W 5 1 Z m F j d H V y a W 5 n I G x l Y W Q g d G l t Z S w x N 3 0 m c X V v d D s s J n F 1 b 3 Q 7 U 2 V j d G l v b j E v c 3 V w c G x 5 X 2 N o Y W l u X 2 R h d G E v Q X V 0 b 1 J l b W 9 2 Z W R D b 2 x 1 b W 5 z M S 5 7 T W F u d W Z h Y 3 R 1 c m l u Z y B j b 3 N 0 c y w x O H 0 m c X V v d D s s J n F 1 b 3 Q 7 U 2 V j d G l v b j E v c 3 V w c G x 5 X 2 N o Y W l u X 2 R h d G E v Q X V 0 b 1 J l b W 9 2 Z W R D b 2 x 1 b W 5 z M S 5 7 S W 5 z c G V j d G l v b i B y Z X N 1 b H R z L D E 5 f S Z x d W 9 0 O y w m c X V v d D t T Z W N 0 a W 9 u M S 9 z d X B w b H l f Y 2 h h a W 5 f Z G F 0 Y S 9 B d X R v U m V t b 3 Z l Z E N v b H V t b n M x L n t E Z W Z l Y 3 Q g c m F 0 Z X M s M j B 9 J n F 1 b 3 Q 7 L C Z x d W 9 0 O 1 N l Y 3 R p b 2 4 x L 3 N 1 c H B s e V 9 j a G F p b l 9 k Y X R h L 0 F 1 d G 9 S Z W 1 v d m V k Q 2 9 s d W 1 u c z E u e 1 R y Y W 5 z c G 9 y d G F 0 a W 9 u I G 1 v Z G V z L D I x f S Z x d W 9 0 O y w m c X V v d D t T Z W N 0 a W 9 u M S 9 z d X B w b H l f Y 2 h h a W 5 f Z G F 0 Y S 9 B d X R v U m V t b 3 Z l Z E N v b H V t b n M x L n t S b 3 V 0 Z X M s M j J 9 J n F 1 b 3 Q 7 L C Z x d W 9 0 O 1 N l Y 3 R p b 2 4 x L 3 N 1 c H B s e V 9 j a G F p b l 9 k Y X R h L 0 F 1 d G 9 S Z W 1 v d m V k Q 2 9 s d W 1 u c z E u e 0 N v c 3 R z L D I z f S Z x d W 9 0 O 1 0 s J n F 1 b 3 Q 7 U m V s Y X R p b 2 5 z a G l w S W 5 m b y Z x d W 9 0 O z p b X X 0 i I C 8 + P C 9 T d G F i b G V F b n R y a W V z P j w v S X R l b T 4 8 S X R l b T 4 8 S X R l b U x v Y 2 F 0 a W 9 u P j x J d G V t V H l w Z T 5 G b 3 J t d W x h P C 9 J d G V t V H l w Z T 4 8 S X R l b V B h d G g + U 2 V j d G l v b j E v c 3 V w c G x 5 X 2 N o Y W l u X 2 R h d G E v U 2 9 1 c m N l P C 9 J d G V t U G F 0 a D 4 8 L 0 l 0 Z W 1 M b 2 N h d G l v b j 4 8 U 3 R h Y m x l R W 5 0 c m l l c y A v P j w v S X R l b T 4 8 S X R l b T 4 8 S X R l b U x v Y 2 F 0 a W 9 u P j x J d G V t V H l w Z T 5 G b 3 J t d W x h P C 9 J d G V t V H l w Z T 4 8 S X R l b V B h d G g + U 2 V j d G l v b j E v c 3 V w c G x 5 X 2 N o Y W l u X 2 R h d G E v U H J v b W 9 0 Z W Q l M j B I Z W F k Z X J z P C 9 J d G V t U G F 0 a D 4 8 L 0 l 0 Z W 1 M b 2 N h d G l v b j 4 8 U 3 R h Y m x l R W 5 0 c m l l c y A v P j w v S X R l b T 4 8 S X R l b T 4 8 S X R l b U x v Y 2 F 0 a W 9 u P j x J d G V t V H l w Z T 5 G b 3 J t d W x h P C 9 J d G V t V H l w Z T 4 8 S X R l b V B h d G g + U 2 V j d G l v b j E v c 3 V w c G x 5 X 2 N o Y W l u X 2 R h d G E v Q 2 h h b m d l Z C U y M F R 5 c G U 8 L 0 l 0 Z W 1 Q Y X R o P j w v S X R l b U x v Y 2 F 0 a W 9 u P j x T d G F i b G V F b n R y a W V z I C 8 + P C 9 J d G V t P j w v S X R l b X M + P C 9 M b 2 N h b F B h Y 2 t h Z 2 V N Z X R h Z G F 0 Y U Z p b G U + F g A A A F B L B Q Y A A A A A A A A A A A A A A A A A A A A A A A A m A Q A A A Q A A A N C M n d 8 B F d E R j H o A w E / C l + s B A A A A g 8 x 1 W O a V 0 k q k u P i O q L F g f Q A A A A A C A A A A A A A Q Z g A A A A E A A C A A A A B X M E F o b V Z Q U S w 8 O M r I 5 G Y Q Y 5 U N v 9 O 9 S x v / v m Y q 0 X R k 9 w A A A A A O g A A A A A I A A C A A A A C w z u Y E N K 8 1 h 8 a z O U + O E D G d A f d 9 g B h m j + 0 P I a i C 9 W G p d F A A A A A r r X L D u U N E Q N R 9 / N E 8 l W c E S e E + p Q V N J e y c M Y 2 M r y q L t H f H V z Y F C 4 R X D 7 W 0 o 4 J b B z w h X I h l 4 6 p O 4 W h J f b w o X D s j v a A Y 5 O b n V 2 8 k U P F B e m Q O S k A A A A C 5 a k Z S a m 8 v b Z W m / j 7 i y r y z P k G / c j k f a 3 8 G z Z s j h A I W a l z 1 d 4 F 7 x W 1 j f B i S s T G k w y Y s 0 M K G g U 5 6 Z S 7 d D f 0 + 3 Y X l < / D a t a M a s h u p > 
</file>

<file path=customXml/itemProps1.xml><?xml version="1.0" encoding="utf-8"?>
<ds:datastoreItem xmlns:ds="http://schemas.openxmlformats.org/officeDocument/2006/customXml" ds:itemID="{4D348D19-0135-4D8A-A39D-B6F802A4B1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supply_chain_data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 KUMAR RAY</dc:creator>
  <cp:lastModifiedBy>GOPAL KUMAR RAY</cp:lastModifiedBy>
  <dcterms:created xsi:type="dcterms:W3CDTF">2025-07-21T16:28:35Z</dcterms:created>
  <dcterms:modified xsi:type="dcterms:W3CDTF">2025-07-21T19:38:56Z</dcterms:modified>
</cp:coreProperties>
</file>