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Saját meghajtó\"/>
    </mc:Choice>
  </mc:AlternateContent>
  <xr:revisionPtr revIDLastSave="0" documentId="13_ncr:1_{392B2827-BDB2-489E-8459-3BBB40498C7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antt" sheetId="1" r:id="rId1"/>
    <sheet name="Költségveté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qFkn/l/oz1psxRQqlG8Kf7nsGqg=="/>
    </ext>
  </extLst>
</workbook>
</file>

<file path=xl/calcChain.xml><?xml version="1.0" encoding="utf-8"?>
<calcChain xmlns="http://schemas.openxmlformats.org/spreadsheetml/2006/main">
  <c r="M13" i="2" l="1"/>
  <c r="M14" i="2"/>
  <c r="M15" i="2"/>
  <c r="M16" i="2"/>
  <c r="M17" i="2"/>
  <c r="M18" i="2"/>
  <c r="M19" i="2"/>
  <c r="H19" i="2"/>
  <c r="H18" i="2"/>
  <c r="H17" i="2"/>
  <c r="H16" i="2"/>
  <c r="H15" i="2"/>
  <c r="H14" i="2"/>
  <c r="H13" i="2"/>
  <c r="A19" i="2"/>
  <c r="A18" i="2"/>
  <c r="A17" i="2"/>
  <c r="A16" i="2"/>
  <c r="A15" i="2"/>
  <c r="A14" i="2"/>
  <c r="A13" i="2"/>
  <c r="H9" i="2"/>
  <c r="H8" i="2"/>
  <c r="H7" i="2"/>
  <c r="H6" i="2"/>
  <c r="H5" i="2"/>
  <c r="H3" i="2"/>
  <c r="H4" i="2"/>
  <c r="K4" i="2"/>
  <c r="A9" i="2"/>
  <c r="A8" i="2"/>
  <c r="A7" i="2"/>
  <c r="D7" i="2" s="1"/>
  <c r="A6" i="2"/>
  <c r="D6" i="2" s="1"/>
  <c r="A5" i="2"/>
  <c r="A4" i="2"/>
  <c r="A3" i="2"/>
  <c r="E45" i="1"/>
  <c r="E44" i="1"/>
  <c r="E42" i="1"/>
  <c r="E43" i="1"/>
  <c r="E41" i="1"/>
  <c r="E40" i="1"/>
  <c r="E39" i="1"/>
  <c r="E18" i="1"/>
  <c r="E17" i="1"/>
  <c r="E20" i="1"/>
  <c r="E21" i="1"/>
  <c r="E22" i="1"/>
  <c r="E24" i="1"/>
  <c r="E25" i="1"/>
  <c r="E26" i="1"/>
  <c r="E27" i="1"/>
  <c r="E28" i="1"/>
  <c r="E23" i="1"/>
  <c r="E29" i="1"/>
  <c r="E30" i="1"/>
  <c r="E31" i="1"/>
  <c r="E32" i="1"/>
  <c r="E33" i="1"/>
  <c r="E34" i="1"/>
  <c r="E35" i="1"/>
  <c r="E36" i="1"/>
  <c r="E37" i="1"/>
  <c r="E19" i="1"/>
  <c r="E15" i="1"/>
  <c r="E14" i="1"/>
  <c r="E13" i="1"/>
  <c r="E12" i="1"/>
  <c r="E11" i="1"/>
  <c r="E10" i="1"/>
  <c r="E9" i="1"/>
  <c r="E7" i="1"/>
  <c r="BJ4" i="1"/>
  <c r="BC4" i="1"/>
  <c r="AV4" i="1"/>
  <c r="AO4" i="1"/>
  <c r="AH4" i="1"/>
  <c r="AA4" i="1"/>
  <c r="T4" i="1"/>
  <c r="M4" i="1"/>
  <c r="G4" i="1"/>
  <c r="D3" i="2" l="1"/>
  <c r="J4" i="2"/>
  <c r="E7" i="2"/>
  <c r="C7" i="2"/>
  <c r="C6" i="2"/>
  <c r="E6" i="2"/>
  <c r="E3" i="2"/>
  <c r="C3" i="2"/>
  <c r="L4" i="2"/>
  <c r="D4" i="2"/>
  <c r="D8" i="2"/>
  <c r="D5" i="2"/>
  <c r="D9" i="2"/>
  <c r="K9" i="2" l="1"/>
  <c r="J9" i="2"/>
  <c r="K6" i="2"/>
  <c r="J6" i="2"/>
  <c r="K7" i="2"/>
  <c r="J7" i="2"/>
  <c r="L3" i="2"/>
  <c r="K3" i="2"/>
  <c r="J3" i="2"/>
  <c r="K8" i="2"/>
  <c r="J8" i="2"/>
  <c r="L5" i="2"/>
  <c r="K5" i="2"/>
  <c r="J5" i="2"/>
  <c r="F3" i="2"/>
  <c r="C8" i="2"/>
  <c r="E8" i="2"/>
  <c r="E9" i="2"/>
  <c r="C9" i="2"/>
  <c r="F6" i="2"/>
  <c r="L7" i="2"/>
  <c r="M4" i="2"/>
  <c r="F7" i="2"/>
  <c r="E5" i="2"/>
  <c r="C5" i="2"/>
  <c r="E4" i="2"/>
  <c r="C4" i="2"/>
  <c r="L9" i="2"/>
  <c r="L6" i="2"/>
  <c r="L8" i="2"/>
  <c r="B13" i="2" l="1"/>
  <c r="B17" i="2"/>
  <c r="B16" i="2"/>
  <c r="M5" i="2"/>
  <c r="M3" i="2"/>
  <c r="M7" i="2"/>
  <c r="E17" i="2"/>
  <c r="M9" i="2"/>
  <c r="M8" i="2"/>
  <c r="M6" i="2"/>
  <c r="D13" i="2"/>
  <c r="E13" i="2"/>
  <c r="C17" i="2"/>
  <c r="C16" i="2"/>
  <c r="D16" i="2"/>
  <c r="D17" i="2"/>
  <c r="E16" i="2"/>
  <c r="F5" i="2"/>
  <c r="F8" i="2"/>
  <c r="F4" i="2"/>
  <c r="F9" i="2"/>
  <c r="C13" i="2"/>
  <c r="B15" i="2" l="1"/>
  <c r="B14" i="2"/>
  <c r="B19" i="2"/>
  <c r="B18" i="2"/>
  <c r="E19" i="2"/>
  <c r="E14" i="2"/>
  <c r="C19" i="2"/>
  <c r="C15" i="2"/>
  <c r="C14" i="2"/>
  <c r="E18" i="2"/>
  <c r="D19" i="2"/>
  <c r="E15" i="2"/>
  <c r="D18" i="2"/>
  <c r="D14" i="2"/>
  <c r="D15" i="2"/>
  <c r="C18" i="2"/>
</calcChain>
</file>

<file path=xl/sharedStrings.xml><?xml version="1.0" encoding="utf-8"?>
<sst xmlns="http://schemas.openxmlformats.org/spreadsheetml/2006/main" count="119" uniqueCount="64">
  <si>
    <t>Hír</t>
  </si>
  <si>
    <t>Bakhit Patrik</t>
  </si>
  <si>
    <t>Fábián Csongor</t>
  </si>
  <si>
    <t>Fekete Marcell</t>
  </si>
  <si>
    <t>Szelekovszky Balázs</t>
  </si>
  <si>
    <t>Projekt kezdete:</t>
  </si>
  <si>
    <t>Gál Eszter</t>
  </si>
  <si>
    <t>Marton Pál</t>
  </si>
  <si>
    <t>Polyák Máté</t>
  </si>
  <si>
    <t>Szerda 13:00-14:00</t>
  </si>
  <si>
    <t>Feladat</t>
  </si>
  <si>
    <t>Felelős</t>
  </si>
  <si>
    <t>Személynap</t>
  </si>
  <si>
    <t>Kezdete</t>
  </si>
  <si>
    <t>Vége</t>
  </si>
  <si>
    <t>1. Mérföldkő</t>
  </si>
  <si>
    <t>9.1.1. Projektterv kitöltése</t>
  </si>
  <si>
    <t>2. Mérföldkő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</si>
  <si>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</si>
  <si>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</si>
  <si>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</si>
  <si>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</si>
  <si>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</si>
  <si>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</si>
  <si>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3. Mérföldkő</t>
  </si>
  <si>
    <t>4. Mérföldkő</t>
  </si>
  <si>
    <t>Erőforrásigény (személynap)</t>
  </si>
  <si>
    <t>Feladatszám</t>
  </si>
  <si>
    <t>Név</t>
  </si>
  <si>
    <t>I.</t>
  </si>
  <si>
    <t>II.</t>
  </si>
  <si>
    <t>III.</t>
  </si>
  <si>
    <t>IV.</t>
  </si>
  <si>
    <t>Összes</t>
  </si>
  <si>
    <t>Költségvetés</t>
  </si>
  <si>
    <t>9.2.7. Felhőszolgáltatás konfigurálása</t>
  </si>
  <si>
    <t>9.3.1 Adatbázis létrehozása</t>
  </si>
  <si>
    <t>9.3.2 Navbar GUI</t>
  </si>
  <si>
    <t>9.3.3. Bejelentkezés GUI</t>
  </si>
  <si>
    <t>9.3.4. Bejelentkezés ellenőrzése, felhasználó továbbléptetése</t>
  </si>
  <si>
    <t>9.3.5. Regisztráció GUI</t>
  </si>
  <si>
    <t>9.3.6. Regisztráció ellenőrzése, feltöltés adatbázisba</t>
  </si>
  <si>
    <t>9.3.7. Hír felület létrehozása</t>
  </si>
  <si>
    <t>9.3.8. Profilszerkesztés GUI</t>
  </si>
  <si>
    <t>9.3.9. Profilszerkesztés ellenőrzése, adatok módosítása</t>
  </si>
  <si>
    <t>9.3.10. Admin GUI</t>
  </si>
  <si>
    <t>9.3.11. Admin jogosultság: Felhasználó törlése</t>
  </si>
  <si>
    <t>9.3.12. Admin jogosultság: Felhasználó jogosultságának módosítása</t>
  </si>
  <si>
    <t>9.3.13. Admin jogosultság: Hírek hozzáadása</t>
  </si>
  <si>
    <t>9.3.14. Admin jogosultság: Hír szerkesztése</t>
  </si>
  <si>
    <t>9.3.15. Admin jogosultság: Hír törlése</t>
  </si>
  <si>
    <t>9.3.16. Kezdőlap létrehozása</t>
  </si>
  <si>
    <t>9.3.17. Hozzászólás GUI</t>
  </si>
  <si>
    <t>9.3.18. Hozzászólás ellenőrzése, feltöltés adatbázisba</t>
  </si>
  <si>
    <t>9.3.19. Saját hozzászólás törlése</t>
  </si>
  <si>
    <t>9.3.20. Admin jogosultság: Hozzászólás törlése</t>
  </si>
  <si>
    <t xml:space="preserve">9.4.1. Felhasználói munkamenet tesztelése </t>
  </si>
  <si>
    <t>9.4.2. Hírek kezelésének tesztelése</t>
  </si>
  <si>
    <t>9.4.4. Hír írására szolgáló űrlap tesztelése</t>
  </si>
  <si>
    <t>9.4.5. Adminisztrátori jogosultságok tesztelése</t>
  </si>
  <si>
    <t>9.4.3. Olvasói felület tesztelése</t>
  </si>
  <si>
    <t>9.4.6. Keresés tesztelése</t>
  </si>
  <si>
    <t>9.4.7. Felhasználói adatbázis ellenőrzése</t>
  </si>
  <si>
    <t>9.3.21. Tesztelési dokumentum (TP, 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</si>
</sst>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E]yyyy/\ mmm\ d\."/>
    <numFmt numFmtId="165" formatCode="d"/>
    <numFmt numFmtId="166" formatCode="yyyy\-mm\-dd"/>
  </numFmts>
  <fonts count="17" x14ac:knownFonts="1">
    <font>
      <sz val="10"/>
      <color rgb="FF000000"/>
      <name val="Arial"/>
      <scheme val="minor"/>
    </font>
    <font>
      <sz val="10"/>
      <color theme="1"/>
      <name val="Calibri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2"/>
      <color theme="1"/>
      <name val="Calibri"/>
    </font>
    <font>
      <b/>
      <sz val="14"/>
      <color rgb="FFFFFFFF"/>
      <name val="Calibri"/>
    </font>
    <font>
      <sz val="9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1"/>
      <color rgb="FF006100"/>
      <name val="Arial"/>
    </font>
    <font>
      <sz val="10"/>
      <color theme="1"/>
      <name val="Arial"/>
      <scheme val="minor"/>
    </font>
    <font>
      <sz val="11"/>
      <color rgb="FF006100"/>
      <name val="Arial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4"/>
      <color rgb="FF595959"/>
      <name val="Calibri"/>
      <family val="2"/>
      <charset val="238"/>
    </font>
    <font>
      <b/>
      <sz val="12"/>
      <color rgb="FF595959"/>
      <name val="Calibri"/>
      <family val="2"/>
      <charset val="238"/>
    </font>
    <font>
      <sz val="12"/>
      <name val="Arial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4E4E8"/>
        <bgColor rgb="FFB4E4E8"/>
      </patternFill>
    </fill>
    <fill>
      <patternFill patternType="solid">
        <fgColor rgb="FFFFC499"/>
        <bgColor rgb="FFFFC499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8DB5F8"/>
        <bgColor rgb="FF8DB5F8"/>
      </patternFill>
    </fill>
    <fill>
      <patternFill patternType="solid">
        <fgColor rgb="FFFDE49A"/>
        <bgColor rgb="FFFDE49A"/>
      </patternFill>
    </fill>
    <fill>
      <patternFill patternType="solid">
        <fgColor rgb="FF277E3E"/>
        <bgColor rgb="FF277E3E"/>
      </patternFill>
    </fill>
    <fill>
      <patternFill patternType="solid">
        <fgColor rgb="FF595959"/>
        <bgColor rgb="FF595959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E6B8B7"/>
        <bgColor rgb="FFE6B8B7"/>
      </patternFill>
    </fill>
    <fill>
      <patternFill patternType="solid">
        <fgColor rgb="FFF2DCDB"/>
        <bgColor rgb="FFF2DCDB"/>
      </patternFill>
    </fill>
    <fill>
      <patternFill patternType="solid">
        <fgColor rgb="FFD8E4BC"/>
        <bgColor rgb="FFD8E4BC"/>
      </patternFill>
    </fill>
    <fill>
      <patternFill patternType="solid">
        <fgColor rgb="FFEBF1DE"/>
        <bgColor rgb="FFEBF1DE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rgb="FFB3CEFA"/>
        <bgColor rgb="FFB3CEFA"/>
      </patternFill>
    </fill>
    <fill>
      <patternFill patternType="solid">
        <fgColor rgb="FFA6E3B6"/>
        <bgColor rgb="FFA6E3B6"/>
      </patternFill>
    </fill>
    <fill>
      <patternFill patternType="solid">
        <fgColor rgb="FFADD9D9"/>
        <bgColor rgb="FFADD9D9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25" borderId="15"/>
  </cellStyleXfs>
  <cellXfs count="97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4" xfId="0" applyFont="1" applyFill="1" applyBorder="1"/>
    <xf numFmtId="0" fontId="5" fillId="2" borderId="2" xfId="0" applyFont="1" applyFill="1" applyBorder="1" applyAlignment="1">
      <alignment horizontal="center"/>
    </xf>
    <xf numFmtId="0" fontId="2" fillId="7" borderId="7" xfId="0" applyFont="1" applyFill="1" applyBorder="1"/>
    <xf numFmtId="0" fontId="2" fillId="8" borderId="7" xfId="0" applyFont="1" applyFill="1" applyBorder="1"/>
    <xf numFmtId="0" fontId="2" fillId="9" borderId="4" xfId="0" applyFont="1" applyFill="1" applyBorder="1"/>
    <xf numFmtId="0" fontId="2" fillId="2" borderId="2" xfId="0" applyFont="1" applyFill="1" applyBorder="1"/>
    <xf numFmtId="0" fontId="4" fillId="11" borderId="2" xfId="0" applyFont="1" applyFill="1" applyBorder="1"/>
    <xf numFmtId="165" fontId="7" fillId="11" borderId="2" xfId="0" applyNumberFormat="1" applyFont="1" applyFill="1" applyBorder="1" applyAlignment="1">
      <alignment horizontal="center"/>
    </xf>
    <xf numFmtId="0" fontId="8" fillId="12" borderId="17" xfId="0" applyFont="1" applyFill="1" applyBorder="1" applyAlignment="1">
      <alignment horizontal="left"/>
    </xf>
    <xf numFmtId="0" fontId="2" fillId="12" borderId="17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13" borderId="20" xfId="0" applyFont="1" applyFill="1" applyBorder="1"/>
    <xf numFmtId="0" fontId="2" fillId="14" borderId="20" xfId="0" applyFont="1" applyFill="1" applyBorder="1"/>
    <xf numFmtId="0" fontId="2" fillId="15" borderId="21" xfId="0" applyFont="1" applyFill="1" applyBorder="1" applyAlignment="1">
      <alignment horizontal="left"/>
    </xf>
    <xf numFmtId="0" fontId="2" fillId="15" borderId="21" xfId="0" applyFont="1" applyFill="1" applyBorder="1" applyAlignment="1">
      <alignment horizontal="center"/>
    </xf>
    <xf numFmtId="166" fontId="2" fillId="15" borderId="21" xfId="0" applyNumberFormat="1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13" borderId="23" xfId="0" applyFont="1" applyFill="1" applyBorder="1"/>
    <xf numFmtId="0" fontId="4" fillId="0" borderId="23" xfId="0" applyFont="1" applyBorder="1"/>
    <xf numFmtId="0" fontId="2" fillId="14" borderId="23" xfId="0" applyFont="1" applyFill="1" applyBorder="1"/>
    <xf numFmtId="0" fontId="8" fillId="16" borderId="21" xfId="0" applyFont="1" applyFill="1" applyBorder="1" applyAlignment="1">
      <alignment horizontal="left"/>
    </xf>
    <xf numFmtId="0" fontId="2" fillId="16" borderId="21" xfId="0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9" fillId="11" borderId="24" xfId="0" applyFont="1" applyFill="1" applyBorder="1" applyAlignment="1">
      <alignment horizontal="center"/>
    </xf>
    <xf numFmtId="0" fontId="9" fillId="11" borderId="23" xfId="0" applyFont="1" applyFill="1" applyBorder="1" applyAlignment="1">
      <alignment horizontal="center"/>
    </xf>
    <xf numFmtId="0" fontId="9" fillId="11" borderId="25" xfId="0" applyFont="1" applyFill="1" applyBorder="1" applyAlignment="1">
      <alignment horizontal="center"/>
    </xf>
    <xf numFmtId="0" fontId="2" fillId="17" borderId="21" xfId="0" applyFont="1" applyFill="1" applyBorder="1" applyAlignment="1">
      <alignment horizontal="left"/>
    </xf>
    <xf numFmtId="0" fontId="2" fillId="17" borderId="21" xfId="0" applyFont="1" applyFill="1" applyBorder="1" applyAlignment="1">
      <alignment horizontal="center"/>
    </xf>
    <xf numFmtId="166" fontId="2" fillId="17" borderId="21" xfId="0" applyNumberFormat="1" applyFont="1" applyFill="1" applyBorder="1" applyAlignment="1">
      <alignment horizontal="center"/>
    </xf>
    <xf numFmtId="0" fontId="2" fillId="2" borderId="23" xfId="0" applyFont="1" applyFill="1" applyBorder="1"/>
    <xf numFmtId="0" fontId="2" fillId="13" borderId="23" xfId="0" applyFont="1" applyFill="1" applyBorder="1" applyAlignment="1">
      <alignment horizontal="right"/>
    </xf>
    <xf numFmtId="0" fontId="8" fillId="18" borderId="21" xfId="0" applyFont="1" applyFill="1" applyBorder="1" applyAlignment="1">
      <alignment horizontal="left"/>
    </xf>
    <xf numFmtId="0" fontId="2" fillId="18" borderId="21" xfId="0" applyFont="1" applyFill="1" applyBorder="1" applyAlignment="1">
      <alignment horizontal="center"/>
    </xf>
    <xf numFmtId="0" fontId="9" fillId="18" borderId="21" xfId="0" applyFont="1" applyFill="1" applyBorder="1" applyAlignment="1">
      <alignment horizontal="center"/>
    </xf>
    <xf numFmtId="0" fontId="2" fillId="11" borderId="23" xfId="0" applyFont="1" applyFill="1" applyBorder="1"/>
    <xf numFmtId="0" fontId="2" fillId="19" borderId="21" xfId="0" applyFont="1" applyFill="1" applyBorder="1" applyAlignment="1">
      <alignment horizontal="left"/>
    </xf>
    <xf numFmtId="0" fontId="2" fillId="19" borderId="21" xfId="0" applyFont="1" applyFill="1" applyBorder="1" applyAlignment="1">
      <alignment horizontal="center"/>
    </xf>
    <xf numFmtId="166" fontId="2" fillId="19" borderId="21" xfId="0" applyNumberFormat="1" applyFont="1" applyFill="1" applyBorder="1" applyAlignment="1">
      <alignment horizontal="center"/>
    </xf>
    <xf numFmtId="0" fontId="4" fillId="13" borderId="23" xfId="0" applyFont="1" applyFill="1" applyBorder="1"/>
    <xf numFmtId="0" fontId="8" fillId="20" borderId="21" xfId="0" applyFont="1" applyFill="1" applyBorder="1" applyAlignment="1">
      <alignment horizontal="left"/>
    </xf>
    <xf numFmtId="0" fontId="2" fillId="20" borderId="21" xfId="0" applyFont="1" applyFill="1" applyBorder="1" applyAlignment="1">
      <alignment horizontal="center"/>
    </xf>
    <xf numFmtId="0" fontId="9" fillId="20" borderId="21" xfId="0" applyFont="1" applyFill="1" applyBorder="1" applyAlignment="1">
      <alignment horizontal="center"/>
    </xf>
    <xf numFmtId="0" fontId="2" fillId="21" borderId="21" xfId="0" applyFont="1" applyFill="1" applyBorder="1" applyAlignment="1">
      <alignment horizontal="left"/>
    </xf>
    <xf numFmtId="0" fontId="2" fillId="21" borderId="21" xfId="0" applyFont="1" applyFill="1" applyBorder="1" applyAlignment="1">
      <alignment horizontal="center"/>
    </xf>
    <xf numFmtId="166" fontId="2" fillId="21" borderId="21" xfId="0" applyNumberFormat="1" applyFont="1" applyFill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/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1" fontId="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right" vertical="center"/>
    </xf>
    <xf numFmtId="0" fontId="1" fillId="2" borderId="15" xfId="0" applyFont="1" applyFill="1" applyBorder="1" applyAlignment="1">
      <alignment horizontal="center"/>
    </xf>
    <xf numFmtId="0" fontId="13" fillId="21" borderId="2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2" fillId="25" borderId="15" xfId="1"/>
    <xf numFmtId="1" fontId="0" fillId="0" borderId="0" xfId="0" applyNumberFormat="1"/>
    <xf numFmtId="164" fontId="2" fillId="11" borderId="10" xfId="0" applyNumberFormat="1" applyFont="1" applyFill="1" applyBorder="1" applyAlignment="1">
      <alignment horizontal="left"/>
    </xf>
    <xf numFmtId="0" fontId="3" fillId="0" borderId="11" xfId="0" applyFont="1" applyBorder="1"/>
    <xf numFmtId="0" fontId="3" fillId="0" borderId="12" xfId="0" applyFont="1" applyBorder="1"/>
    <xf numFmtId="164" fontId="15" fillId="0" borderId="5" xfId="0" applyNumberFormat="1" applyFont="1" applyBorder="1" applyAlignment="1">
      <alignment horizontal="center" vertical="center"/>
    </xf>
    <xf numFmtId="0" fontId="16" fillId="0" borderId="6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6" fillId="10" borderId="8" xfId="0" applyFont="1" applyFill="1" applyBorder="1" applyAlignment="1">
      <alignment horizontal="center" vertical="center"/>
    </xf>
    <xf numFmtId="0" fontId="3" fillId="0" borderId="16" xfId="0" applyFont="1" applyBorder="1"/>
    <xf numFmtId="0" fontId="6" fillId="10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3" fillId="0" borderId="15" xfId="0" applyFont="1" applyBorder="1"/>
    <xf numFmtId="0" fontId="4" fillId="0" borderId="35" xfId="0" applyFont="1" applyBorder="1" applyAlignment="1">
      <alignment horizontal="center"/>
    </xf>
    <xf numFmtId="0" fontId="4" fillId="22" borderId="26" xfId="0" applyFont="1" applyFill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4" fillId="23" borderId="13" xfId="0" applyFont="1" applyFill="1" applyBorder="1" applyAlignment="1">
      <alignment horizontal="center"/>
    </xf>
    <xf numFmtId="0" fontId="3" fillId="0" borderId="14" xfId="0" applyFont="1" applyBorder="1"/>
    <xf numFmtId="0" fontId="4" fillId="24" borderId="13" xfId="0" applyFont="1" applyFill="1" applyBorder="1" applyAlignment="1">
      <alignment horizontal="center"/>
    </xf>
  </cellXfs>
  <cellStyles count="2">
    <cellStyle name="Jó" xfId="1" builtinId="26" customBuiltin="1"/>
    <cellStyle name="Normál" xfId="0" builtinId="0"/>
  </cellStyles>
  <dxfs count="21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FDE49A"/>
          <bgColor rgb="FFFDE49A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277E3E"/>
          <bgColor rgb="FF277E3E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3">
    <tableStyle name="Költségvetés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Költségvetés-style 2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Költségvetés-style 3" pivot="0" count="3" xr9:uid="{00000000-0011-0000-FFFF-FFFF02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9">
  <tableColumns count="6">
    <tableColumn id="1" xr3:uid="{00000000-0010-0000-0000-000001000000}" name="Név" dataDxfId="4"/>
    <tableColumn id="2" xr3:uid="{00000000-0010-0000-0000-000002000000}" name="I."/>
    <tableColumn id="3" xr3:uid="{00000000-0010-0000-0000-000003000000}" name="II."/>
    <tableColumn id="4" xr3:uid="{00000000-0010-0000-0000-000004000000}" name="III."/>
    <tableColumn id="5" xr3:uid="{00000000-0010-0000-0000-000005000000}" name="IV."/>
    <tableColumn id="6" xr3:uid="{00000000-0010-0000-0000-000006000000}" name="Összes"/>
  </tableColumns>
  <tableStyleInfo name="Költségveté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M9">
  <tableColumns count="6">
    <tableColumn id="1" xr3:uid="{00000000-0010-0000-0100-000001000000}" name="Név" dataDxfId="3">
      <calculatedColumnFormula>Gantt!J1</calculatedColumnFormula>
    </tableColumn>
    <tableColumn id="2" xr3:uid="{00000000-0010-0000-0100-000002000000}" name="I."/>
    <tableColumn id="3" xr3:uid="{00000000-0010-0000-0100-000003000000}" name="II."/>
    <tableColumn id="4" xr3:uid="{00000000-0010-0000-0100-000004000000}" name="III."/>
    <tableColumn id="5" xr3:uid="{00000000-0010-0000-0100-000005000000}" name="IV."/>
    <tableColumn id="6" xr3:uid="{00000000-0010-0000-0100-000006000000}" name="Összes"/>
  </tableColumns>
  <tableStyleInfo name="Költségveté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2:F19">
  <tableColumns count="6">
    <tableColumn id="1" xr3:uid="{00000000-0010-0000-0200-000001000000}" name="Név" dataDxfId="2"/>
    <tableColumn id="2" xr3:uid="{00000000-0010-0000-0200-000002000000}" name="I."/>
    <tableColumn id="3" xr3:uid="{00000000-0010-0000-0200-000003000000}" name="II."/>
    <tableColumn id="4" xr3:uid="{00000000-0010-0000-0200-000004000000}" name="III."/>
    <tableColumn id="5" xr3:uid="{00000000-0010-0000-0200-000005000000}" name="IV."/>
    <tableColumn id="6" xr3:uid="{00000000-0010-0000-0200-000006000000}" name="Összes"/>
  </tableColumns>
  <tableStyleInfo name="Költségveté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F7665F-5994-4B6E-AE34-FA61E855717D}" name="Table_313" displayName="Table_313" ref="H12:M19">
  <tableColumns count="6">
    <tableColumn id="1" xr3:uid="{1D200934-CEFC-4ADD-9544-50EF0A543192}" name="Név" dataDxfId="1"/>
    <tableColumn id="2" xr3:uid="{F316DF3D-CE8A-46A1-977E-754BC5C52DBA}" name="I.">
      <calculatedColumnFormula>$F13*(I3/$F3)</calculatedColumnFormula>
    </tableColumn>
    <tableColumn id="3" xr3:uid="{97A80D8B-DC0E-4196-9DF8-61C5C00F04CB}" name="II."/>
    <tableColumn id="4" xr3:uid="{30E3014B-87AE-45F9-A743-095C2C6740A1}" name="III."/>
    <tableColumn id="5" xr3:uid="{75EB54C2-CFC9-4A72-AB7B-9CFFD9669B07}" name="IV."/>
    <tableColumn id="6" xr3:uid="{F1C6DA5C-9EC4-4678-AF25-927EDF2D40FF}" name="Összes" dataDxfId="0">
      <calculatedColumnFormula>SUM(Table_313[[#This Row],[I.]:[IV.]])</calculatedColumnFormula>
    </tableColumn>
  </tableColumns>
  <tableStyleInfo name="Költségveté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outlinePr summaryBelow="0" summaryRight="0"/>
    <pageSetUpPr fitToPage="1"/>
  </sheetPr>
  <dimension ref="A1:BP999"/>
  <sheetViews>
    <sheetView tabSelected="1" zoomScale="70" zoomScaleNormal="70" workbookViewId="0">
      <selection activeCell="I5" sqref="I5"/>
    </sheetView>
  </sheetViews>
  <sheetFormatPr defaultColWidth="12.7109375" defaultRowHeight="15" customHeight="1" x14ac:dyDescent="0.2"/>
  <cols>
    <col min="1" max="1" width="61.5703125" bestFit="1" customWidth="1"/>
    <col min="2" max="2" width="18.7109375" bestFit="1" customWidth="1"/>
    <col min="3" max="3" width="16.28515625" customWidth="1"/>
    <col min="4" max="6" width="11" customWidth="1"/>
    <col min="7" max="83" width="2.42578125" customWidth="1"/>
    <col min="84" max="85" width="11" customWidth="1"/>
  </cols>
  <sheetData>
    <row r="1" spans="1:68" ht="15.75" customHeight="1" x14ac:dyDescent="0.3">
      <c r="A1" s="74" t="s">
        <v>0</v>
      </c>
      <c r="B1" s="1"/>
      <c r="C1" s="1"/>
      <c r="D1" s="1"/>
      <c r="E1" s="1"/>
      <c r="F1" s="1"/>
      <c r="G1" s="1"/>
      <c r="H1" s="1"/>
      <c r="I1" s="1"/>
      <c r="J1" s="82" t="s">
        <v>1</v>
      </c>
      <c r="K1" s="83"/>
      <c r="L1" s="83"/>
      <c r="M1" s="83"/>
      <c r="N1" s="83"/>
      <c r="O1" s="2"/>
      <c r="P1" s="1"/>
      <c r="Q1" s="84" t="s">
        <v>2</v>
      </c>
      <c r="R1" s="83"/>
      <c r="S1" s="83"/>
      <c r="T1" s="83"/>
      <c r="U1" s="83"/>
      <c r="V1" s="83"/>
      <c r="W1" s="3"/>
      <c r="X1" s="1"/>
      <c r="Y1" s="84" t="s">
        <v>3</v>
      </c>
      <c r="Z1" s="83"/>
      <c r="AA1" s="83"/>
      <c r="AB1" s="83"/>
      <c r="AC1" s="83"/>
      <c r="AD1" s="83"/>
      <c r="AE1" s="4"/>
      <c r="AF1" s="1"/>
      <c r="AG1" s="90" t="s">
        <v>4</v>
      </c>
      <c r="AH1" s="90"/>
      <c r="AI1" s="90"/>
      <c r="AJ1" s="90"/>
      <c r="AK1" s="90"/>
      <c r="AL1" s="90"/>
      <c r="AM1" s="90"/>
      <c r="AN1" s="90"/>
      <c r="AO1" s="5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</row>
    <row r="2" spans="1:68" ht="15.75" customHeight="1" x14ac:dyDescent="0.25">
      <c r="A2" s="1"/>
      <c r="C2" s="6" t="s">
        <v>5</v>
      </c>
      <c r="D2" s="80">
        <v>44824</v>
      </c>
      <c r="E2" s="81"/>
      <c r="F2" s="1"/>
      <c r="G2" s="1"/>
      <c r="H2" s="1"/>
      <c r="I2" s="1"/>
      <c r="J2" s="82" t="s">
        <v>6</v>
      </c>
      <c r="K2" s="83"/>
      <c r="L2" s="83"/>
      <c r="M2" s="83"/>
      <c r="N2" s="83"/>
      <c r="O2" s="7"/>
      <c r="P2" s="1"/>
      <c r="Q2" s="82" t="s">
        <v>7</v>
      </c>
      <c r="R2" s="83"/>
      <c r="S2" s="83"/>
      <c r="T2" s="83"/>
      <c r="U2" s="83"/>
      <c r="V2" s="83"/>
      <c r="W2" s="8"/>
      <c r="X2" s="1"/>
      <c r="Y2" s="84" t="s">
        <v>8</v>
      </c>
      <c r="Z2" s="83"/>
      <c r="AA2" s="83"/>
      <c r="AB2" s="83"/>
      <c r="AC2" s="83"/>
      <c r="AD2" s="83"/>
      <c r="AE2" s="9"/>
      <c r="AF2" s="1"/>
      <c r="AG2" s="68"/>
      <c r="AH2" s="68"/>
      <c r="AI2" s="68"/>
      <c r="AJ2" s="88"/>
      <c r="AK2" s="89"/>
      <c r="AL2" s="89"/>
      <c r="AM2" s="68"/>
      <c r="AN2" s="68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</row>
    <row r="3" spans="1:68" ht="15.75" customHeight="1" x14ac:dyDescent="0.25">
      <c r="A3" s="73" t="s">
        <v>9</v>
      </c>
      <c r="B3" s="1"/>
      <c r="C3" s="1"/>
      <c r="D3" s="1"/>
      <c r="E3" s="1"/>
      <c r="F3" s="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</row>
    <row r="4" spans="1:68" ht="15.75" customHeight="1" x14ac:dyDescent="0.25">
      <c r="A4" s="85" t="s">
        <v>10</v>
      </c>
      <c r="B4" s="87" t="s">
        <v>11</v>
      </c>
      <c r="C4" s="87" t="s">
        <v>12</v>
      </c>
      <c r="D4" s="87" t="s">
        <v>13</v>
      </c>
      <c r="E4" s="87" t="s">
        <v>14</v>
      </c>
      <c r="F4" s="11"/>
      <c r="G4" s="77">
        <f>G5</f>
        <v>44835</v>
      </c>
      <c r="H4" s="78"/>
      <c r="I4" s="78"/>
      <c r="J4" s="78"/>
      <c r="K4" s="78"/>
      <c r="L4" s="79"/>
      <c r="M4" s="77">
        <f>M5</f>
        <v>44841</v>
      </c>
      <c r="N4" s="78"/>
      <c r="O4" s="78"/>
      <c r="P4" s="78"/>
      <c r="Q4" s="78"/>
      <c r="R4" s="78"/>
      <c r="S4" s="79"/>
      <c r="T4" s="77">
        <f>T5</f>
        <v>44848</v>
      </c>
      <c r="U4" s="78"/>
      <c r="V4" s="78"/>
      <c r="W4" s="78"/>
      <c r="X4" s="78"/>
      <c r="Y4" s="78"/>
      <c r="Z4" s="79"/>
      <c r="AA4" s="77">
        <f>AA5</f>
        <v>44855</v>
      </c>
      <c r="AB4" s="78"/>
      <c r="AC4" s="78"/>
      <c r="AD4" s="78"/>
      <c r="AE4" s="78"/>
      <c r="AF4" s="78"/>
      <c r="AG4" s="79"/>
      <c r="AH4" s="77">
        <f>AH5</f>
        <v>44862</v>
      </c>
      <c r="AI4" s="78"/>
      <c r="AJ4" s="78"/>
      <c r="AK4" s="78"/>
      <c r="AL4" s="78"/>
      <c r="AM4" s="78"/>
      <c r="AN4" s="79"/>
      <c r="AO4" s="77">
        <f>AO5</f>
        <v>44869</v>
      </c>
      <c r="AP4" s="78"/>
      <c r="AQ4" s="78"/>
      <c r="AR4" s="78"/>
      <c r="AS4" s="78"/>
      <c r="AT4" s="78"/>
      <c r="AU4" s="79"/>
      <c r="AV4" s="77">
        <f>AV5</f>
        <v>44876</v>
      </c>
      <c r="AW4" s="78"/>
      <c r="AX4" s="78"/>
      <c r="AY4" s="78"/>
      <c r="AZ4" s="78"/>
      <c r="BA4" s="78"/>
      <c r="BB4" s="79"/>
      <c r="BC4" s="77">
        <f>BC5</f>
        <v>44883</v>
      </c>
      <c r="BD4" s="78"/>
      <c r="BE4" s="78"/>
      <c r="BF4" s="78"/>
      <c r="BG4" s="78"/>
      <c r="BH4" s="78"/>
      <c r="BI4" s="79"/>
      <c r="BJ4" s="77">
        <f>BJ5</f>
        <v>44890</v>
      </c>
      <c r="BK4" s="78"/>
      <c r="BL4" s="78"/>
      <c r="BM4" s="78"/>
      <c r="BN4" s="78"/>
      <c r="BO4" s="78"/>
      <c r="BP4" s="79"/>
    </row>
    <row r="5" spans="1:68" ht="15.75" customHeight="1" x14ac:dyDescent="0.2">
      <c r="A5" s="86"/>
      <c r="B5" s="86"/>
      <c r="C5" s="86"/>
      <c r="D5" s="86"/>
      <c r="E5" s="86"/>
      <c r="F5" s="11"/>
      <c r="G5" s="12">
        <v>44835</v>
      </c>
      <c r="H5" s="12">
        <v>44836</v>
      </c>
      <c r="I5" s="12">
        <v>44837</v>
      </c>
      <c r="J5" s="12">
        <v>44838</v>
      </c>
      <c r="K5" s="12">
        <v>44839</v>
      </c>
      <c r="L5" s="12">
        <v>44840</v>
      </c>
      <c r="M5" s="12">
        <v>44841</v>
      </c>
      <c r="N5" s="12">
        <v>44842</v>
      </c>
      <c r="O5" s="12">
        <v>44843</v>
      </c>
      <c r="P5" s="12">
        <v>44844</v>
      </c>
      <c r="Q5" s="12">
        <v>44845</v>
      </c>
      <c r="R5" s="12">
        <v>44846</v>
      </c>
      <c r="S5" s="12">
        <v>44847</v>
      </c>
      <c r="T5" s="12">
        <v>44848</v>
      </c>
      <c r="U5" s="12">
        <v>44849</v>
      </c>
      <c r="V5" s="12">
        <v>44850</v>
      </c>
      <c r="W5" s="12">
        <v>44851</v>
      </c>
      <c r="X5" s="12">
        <v>44852</v>
      </c>
      <c r="Y5" s="12">
        <v>44853</v>
      </c>
      <c r="Z5" s="12">
        <v>44854</v>
      </c>
      <c r="AA5" s="12">
        <v>44855</v>
      </c>
      <c r="AB5" s="12">
        <v>44856</v>
      </c>
      <c r="AC5" s="12">
        <v>44857</v>
      </c>
      <c r="AD5" s="12">
        <v>44858</v>
      </c>
      <c r="AE5" s="12">
        <v>44859</v>
      </c>
      <c r="AF5" s="12">
        <v>44860</v>
      </c>
      <c r="AG5" s="12">
        <v>44861</v>
      </c>
      <c r="AH5" s="12">
        <v>44862</v>
      </c>
      <c r="AI5" s="12">
        <v>44863</v>
      </c>
      <c r="AJ5" s="12">
        <v>44864</v>
      </c>
      <c r="AK5" s="12">
        <v>44865</v>
      </c>
      <c r="AL5" s="12">
        <v>44866</v>
      </c>
      <c r="AM5" s="12">
        <v>44867</v>
      </c>
      <c r="AN5" s="12">
        <v>44868</v>
      </c>
      <c r="AO5" s="12">
        <v>44869</v>
      </c>
      <c r="AP5" s="12">
        <v>44870</v>
      </c>
      <c r="AQ5" s="12">
        <v>44871</v>
      </c>
      <c r="AR5" s="12">
        <v>44872</v>
      </c>
      <c r="AS5" s="12">
        <v>44873</v>
      </c>
      <c r="AT5" s="12">
        <v>44874</v>
      </c>
      <c r="AU5" s="12">
        <v>44875</v>
      </c>
      <c r="AV5" s="12">
        <v>44876</v>
      </c>
      <c r="AW5" s="12">
        <v>44877</v>
      </c>
      <c r="AX5" s="12">
        <v>44878</v>
      </c>
      <c r="AY5" s="12">
        <v>44879</v>
      </c>
      <c r="AZ5" s="12">
        <v>44880</v>
      </c>
      <c r="BA5" s="12">
        <v>44881</v>
      </c>
      <c r="BB5" s="12">
        <v>44882</v>
      </c>
      <c r="BC5" s="12">
        <v>44883</v>
      </c>
      <c r="BD5" s="12">
        <v>44884</v>
      </c>
      <c r="BE5" s="12">
        <v>44885</v>
      </c>
      <c r="BF5" s="12">
        <v>44886</v>
      </c>
      <c r="BG5" s="12">
        <v>44887</v>
      </c>
      <c r="BH5" s="12">
        <v>44888</v>
      </c>
      <c r="BI5" s="12">
        <v>44889</v>
      </c>
      <c r="BJ5" s="12">
        <v>44890</v>
      </c>
      <c r="BK5" s="12">
        <v>44891</v>
      </c>
      <c r="BL5" s="12">
        <v>44892</v>
      </c>
      <c r="BM5" s="12">
        <v>44893</v>
      </c>
      <c r="BN5" s="12">
        <v>44894</v>
      </c>
      <c r="BO5" s="12">
        <v>44895</v>
      </c>
      <c r="BP5" s="12">
        <v>44896</v>
      </c>
    </row>
    <row r="6" spans="1:68" ht="15.75" customHeight="1" x14ac:dyDescent="0.25">
      <c r="A6" s="13" t="s">
        <v>15</v>
      </c>
      <c r="B6" s="14"/>
      <c r="C6" s="14"/>
      <c r="D6" s="14"/>
      <c r="E6" s="15"/>
      <c r="F6" s="11"/>
      <c r="G6" s="16"/>
      <c r="H6" s="17"/>
      <c r="I6" s="17"/>
      <c r="J6" s="17"/>
      <c r="K6" s="18"/>
      <c r="L6" s="18"/>
      <c r="M6" s="17"/>
      <c r="N6" s="17"/>
      <c r="O6" s="17"/>
      <c r="P6" s="17"/>
      <c r="Q6" s="17"/>
      <c r="R6" s="18"/>
      <c r="S6" s="18"/>
      <c r="T6" s="17"/>
      <c r="U6" s="17"/>
      <c r="V6" s="17"/>
      <c r="W6" s="17"/>
      <c r="X6" s="17"/>
      <c r="Y6" s="18"/>
      <c r="Z6" s="18"/>
      <c r="AA6" s="17"/>
      <c r="AB6" s="17"/>
      <c r="AC6" s="17"/>
      <c r="AD6" s="17"/>
      <c r="AE6" s="17"/>
      <c r="AF6" s="18"/>
      <c r="AG6" s="18"/>
      <c r="AH6" s="19"/>
      <c r="AI6" s="19"/>
      <c r="AJ6" s="19"/>
      <c r="AK6" s="19"/>
      <c r="AL6" s="19"/>
      <c r="AM6" s="18"/>
      <c r="AN6" s="18"/>
      <c r="AO6" s="19"/>
      <c r="AP6" s="19"/>
      <c r="AQ6" s="19"/>
      <c r="AR6" s="19"/>
      <c r="AS6" s="19"/>
      <c r="AT6" s="18"/>
      <c r="AU6" s="18"/>
      <c r="AV6" s="19"/>
      <c r="AW6" s="19"/>
      <c r="AX6" s="19"/>
      <c r="AY6" s="19"/>
      <c r="AZ6" s="19"/>
      <c r="BA6" s="18"/>
      <c r="BB6" s="18"/>
      <c r="BC6" s="19"/>
      <c r="BD6" s="19"/>
      <c r="BE6" s="19"/>
      <c r="BF6" s="19"/>
      <c r="BG6" s="19"/>
      <c r="BH6" s="18"/>
      <c r="BI6" s="18"/>
      <c r="BJ6" s="19"/>
      <c r="BK6" s="19"/>
      <c r="BL6" s="19"/>
      <c r="BM6" s="19"/>
      <c r="BN6" s="19"/>
      <c r="BO6" s="18"/>
      <c r="BP6" s="18"/>
    </row>
    <row r="7" spans="1:68" ht="15.75" customHeight="1" x14ac:dyDescent="0.25">
      <c r="A7" s="20" t="s">
        <v>16</v>
      </c>
      <c r="B7" s="21" t="s">
        <v>6</v>
      </c>
      <c r="C7" s="21">
        <v>1</v>
      </c>
      <c r="D7" s="22">
        <v>44844</v>
      </c>
      <c r="E7" s="22">
        <f>D7+(C7-1)</f>
        <v>44844</v>
      </c>
      <c r="F7" s="23"/>
      <c r="G7" s="24"/>
      <c r="H7" s="25"/>
      <c r="I7" s="25"/>
      <c r="J7" s="25"/>
      <c r="K7" s="26"/>
      <c r="L7" s="26"/>
      <c r="M7" s="27"/>
      <c r="N7" s="27"/>
      <c r="O7" s="27"/>
      <c r="P7" s="27"/>
      <c r="Q7" s="25"/>
      <c r="R7" s="26"/>
      <c r="S7" s="26"/>
      <c r="T7" s="25"/>
      <c r="U7" s="25"/>
      <c r="V7" s="25"/>
      <c r="W7" s="25"/>
      <c r="X7" s="25"/>
      <c r="Y7" s="26"/>
      <c r="Z7" s="26"/>
      <c r="AA7" s="25"/>
      <c r="AB7" s="25"/>
      <c r="AC7" s="25"/>
      <c r="AD7" s="25"/>
      <c r="AE7" s="25"/>
      <c r="AF7" s="26"/>
      <c r="AG7" s="26"/>
      <c r="AH7" s="28"/>
      <c r="AI7" s="28"/>
      <c r="AJ7" s="28"/>
      <c r="AK7" s="28"/>
      <c r="AL7" s="28"/>
      <c r="AM7" s="26"/>
      <c r="AN7" s="26"/>
      <c r="AO7" s="28"/>
      <c r="AP7" s="28"/>
      <c r="AQ7" s="28"/>
      <c r="AR7" s="28"/>
      <c r="AS7" s="28"/>
      <c r="AT7" s="26"/>
      <c r="AU7" s="26"/>
      <c r="AV7" s="28"/>
      <c r="AW7" s="28"/>
      <c r="AX7" s="28"/>
      <c r="AY7" s="28"/>
      <c r="AZ7" s="28"/>
      <c r="BA7" s="26"/>
      <c r="BB7" s="26"/>
      <c r="BC7" s="28"/>
      <c r="BD7" s="28"/>
      <c r="BE7" s="28"/>
      <c r="BF7" s="28"/>
      <c r="BG7" s="28"/>
      <c r="BH7" s="26"/>
      <c r="BI7" s="26"/>
      <c r="BJ7" s="28"/>
      <c r="BK7" s="28"/>
      <c r="BL7" s="28"/>
      <c r="BM7" s="28"/>
      <c r="BN7" s="28"/>
      <c r="BO7" s="26"/>
      <c r="BP7" s="26"/>
    </row>
    <row r="8" spans="1:68" ht="15.75" customHeight="1" x14ac:dyDescent="0.25">
      <c r="A8" s="29" t="s">
        <v>17</v>
      </c>
      <c r="B8" s="30"/>
      <c r="C8" s="30"/>
      <c r="D8" s="30"/>
      <c r="E8" s="31"/>
      <c r="F8" s="32"/>
      <c r="G8" s="33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5"/>
    </row>
    <row r="9" spans="1:68" ht="15.75" customHeight="1" x14ac:dyDescent="0.25">
      <c r="A9" s="36" t="s">
        <v>18</v>
      </c>
      <c r="B9" s="37" t="s">
        <v>2</v>
      </c>
      <c r="C9" s="37">
        <v>1</v>
      </c>
      <c r="D9" s="38">
        <v>44852</v>
      </c>
      <c r="E9" s="38">
        <f t="shared" ref="E9:E15" si="0">D9+(C9-1)</f>
        <v>44852</v>
      </c>
      <c r="F9" s="32"/>
      <c r="G9" s="25"/>
      <c r="H9" s="25"/>
      <c r="I9" s="25"/>
      <c r="J9" s="25"/>
      <c r="K9" s="26"/>
      <c r="L9" s="26"/>
      <c r="M9" s="25"/>
      <c r="N9" s="25"/>
      <c r="O9" s="25"/>
      <c r="P9" s="25"/>
      <c r="Q9" s="25"/>
      <c r="R9" s="26"/>
      <c r="S9" s="26"/>
      <c r="T9" s="27"/>
      <c r="U9" s="27"/>
      <c r="V9" s="27"/>
      <c r="W9" s="27"/>
      <c r="X9" s="27"/>
      <c r="Y9" s="26"/>
      <c r="Z9" s="26"/>
      <c r="AA9" s="27"/>
      <c r="AB9" s="27"/>
      <c r="AC9" s="27"/>
      <c r="AD9" s="27"/>
      <c r="AE9" s="27"/>
      <c r="AF9" s="26"/>
      <c r="AG9" s="26"/>
      <c r="AH9" s="28"/>
      <c r="AI9" s="28"/>
      <c r="AJ9" s="28"/>
      <c r="AK9" s="28"/>
      <c r="AL9" s="28"/>
      <c r="AM9" s="26"/>
      <c r="AN9" s="26"/>
      <c r="AO9" s="28"/>
      <c r="AP9" s="28"/>
      <c r="AQ9" s="28"/>
      <c r="AR9" s="28"/>
      <c r="AS9" s="28"/>
      <c r="AT9" s="26"/>
      <c r="AU9" s="26"/>
      <c r="AV9" s="28"/>
      <c r="AW9" s="28"/>
      <c r="AX9" s="28"/>
      <c r="AY9" s="28"/>
      <c r="AZ9" s="28"/>
      <c r="BA9" s="26"/>
      <c r="BB9" s="26"/>
      <c r="BC9" s="28"/>
      <c r="BD9" s="28"/>
      <c r="BE9" s="28"/>
      <c r="BF9" s="28"/>
      <c r="BG9" s="28"/>
      <c r="BH9" s="26"/>
      <c r="BI9" s="26"/>
      <c r="BJ9" s="28"/>
      <c r="BK9" s="28"/>
      <c r="BL9" s="28"/>
      <c r="BM9" s="28"/>
      <c r="BN9" s="28"/>
      <c r="BO9" s="26"/>
      <c r="BP9" s="26"/>
    </row>
    <row r="10" spans="1:68" ht="15.75" customHeight="1" x14ac:dyDescent="0.25">
      <c r="A10" s="36" t="s">
        <v>19</v>
      </c>
      <c r="B10" s="37" t="s">
        <v>1</v>
      </c>
      <c r="C10" s="37">
        <v>1</v>
      </c>
      <c r="D10" s="38">
        <v>44852</v>
      </c>
      <c r="E10" s="38">
        <f t="shared" si="0"/>
        <v>44852</v>
      </c>
      <c r="F10" s="32"/>
      <c r="G10" s="25"/>
      <c r="H10" s="25"/>
      <c r="I10" s="25"/>
      <c r="J10" s="25"/>
      <c r="K10" s="26"/>
      <c r="L10" s="26"/>
      <c r="M10" s="25"/>
      <c r="N10" s="25"/>
      <c r="O10" s="25"/>
      <c r="P10" s="25"/>
      <c r="Q10" s="25"/>
      <c r="R10" s="26"/>
      <c r="S10" s="26"/>
      <c r="T10" s="27"/>
      <c r="U10" s="27"/>
      <c r="V10" s="27"/>
      <c r="W10" s="27"/>
      <c r="X10" s="27"/>
      <c r="Y10" s="26"/>
      <c r="Z10" s="26"/>
      <c r="AA10" s="27"/>
      <c r="AB10" s="27"/>
      <c r="AC10" s="27"/>
      <c r="AD10" s="27"/>
      <c r="AE10" s="27"/>
      <c r="AF10" s="26"/>
      <c r="AG10" s="26"/>
      <c r="AH10" s="28"/>
      <c r="AI10" s="28"/>
      <c r="AJ10" s="28"/>
      <c r="AK10" s="28"/>
      <c r="AL10" s="28"/>
      <c r="AM10" s="26"/>
      <c r="AN10" s="26"/>
      <c r="AO10" s="28"/>
      <c r="AP10" s="28"/>
      <c r="AQ10" s="28"/>
      <c r="AR10" s="28"/>
      <c r="AS10" s="28"/>
      <c r="AT10" s="26"/>
      <c r="AU10" s="26"/>
      <c r="AV10" s="28"/>
      <c r="AW10" s="28"/>
      <c r="AX10" s="28"/>
      <c r="AY10" s="28"/>
      <c r="AZ10" s="28"/>
      <c r="BA10" s="26"/>
      <c r="BB10" s="26"/>
      <c r="BC10" s="28"/>
      <c r="BD10" s="28"/>
      <c r="BE10" s="28"/>
      <c r="BF10" s="28"/>
      <c r="BG10" s="28"/>
      <c r="BH10" s="26"/>
      <c r="BI10" s="26"/>
      <c r="BJ10" s="28"/>
      <c r="BK10" s="28"/>
      <c r="BL10" s="28"/>
      <c r="BM10" s="28"/>
      <c r="BN10" s="28"/>
      <c r="BO10" s="26"/>
      <c r="BP10" s="26"/>
    </row>
    <row r="11" spans="1:68" ht="15.75" customHeight="1" x14ac:dyDescent="0.25">
      <c r="A11" s="36" t="s">
        <v>20</v>
      </c>
      <c r="B11" s="37" t="s">
        <v>3</v>
      </c>
      <c r="C11" s="37">
        <v>1</v>
      </c>
      <c r="D11" s="38">
        <v>44852</v>
      </c>
      <c r="E11" s="38">
        <f t="shared" si="0"/>
        <v>44852</v>
      </c>
      <c r="F11" s="32"/>
      <c r="G11" s="39"/>
      <c r="H11" s="25"/>
      <c r="I11" s="25"/>
      <c r="J11" s="25"/>
      <c r="K11" s="26"/>
      <c r="L11" s="26"/>
      <c r="M11" s="25"/>
      <c r="N11" s="25"/>
      <c r="O11" s="25"/>
      <c r="P11" s="25"/>
      <c r="Q11" s="25"/>
      <c r="R11" s="26"/>
      <c r="S11" s="26"/>
      <c r="T11" s="27"/>
      <c r="U11" s="27"/>
      <c r="V11" s="27"/>
      <c r="W11" s="27"/>
      <c r="X11" s="27"/>
      <c r="Y11" s="26"/>
      <c r="Z11" s="26"/>
      <c r="AA11" s="27"/>
      <c r="AB11" s="27"/>
      <c r="AC11" s="27"/>
      <c r="AD11" s="27"/>
      <c r="AE11" s="27"/>
      <c r="AF11" s="26"/>
      <c r="AG11" s="26"/>
      <c r="AH11" s="27"/>
      <c r="AI11" s="27"/>
      <c r="AJ11" s="27"/>
      <c r="AK11" s="27"/>
      <c r="AL11" s="27"/>
      <c r="AM11" s="26"/>
      <c r="AN11" s="26"/>
      <c r="AO11" s="28"/>
      <c r="AP11" s="28"/>
      <c r="AQ11" s="28"/>
      <c r="AR11" s="28"/>
      <c r="AS11" s="28"/>
      <c r="AT11" s="26"/>
      <c r="AU11" s="26"/>
      <c r="AV11" s="28"/>
      <c r="AW11" s="28"/>
      <c r="AX11" s="28"/>
      <c r="AY11" s="28"/>
      <c r="AZ11" s="28"/>
      <c r="BA11" s="26"/>
      <c r="BB11" s="26"/>
      <c r="BC11" s="28"/>
      <c r="BD11" s="28"/>
      <c r="BE11" s="28"/>
      <c r="BF11" s="28"/>
      <c r="BG11" s="28"/>
      <c r="BH11" s="26"/>
      <c r="BI11" s="26"/>
      <c r="BJ11" s="28"/>
      <c r="BK11" s="28"/>
      <c r="BL11" s="28"/>
      <c r="BM11" s="28"/>
      <c r="BN11" s="28"/>
      <c r="BO11" s="26"/>
      <c r="BP11" s="26"/>
    </row>
    <row r="12" spans="1:68" ht="15.75" customHeight="1" x14ac:dyDescent="0.25">
      <c r="A12" s="36" t="s">
        <v>21</v>
      </c>
      <c r="B12" s="37" t="s">
        <v>6</v>
      </c>
      <c r="C12" s="37">
        <v>1</v>
      </c>
      <c r="D12" s="38">
        <v>44852</v>
      </c>
      <c r="E12" s="38">
        <f t="shared" si="0"/>
        <v>44852</v>
      </c>
      <c r="F12" s="32"/>
      <c r="G12" s="25"/>
      <c r="H12" s="25"/>
      <c r="I12" s="25"/>
      <c r="J12" s="25"/>
      <c r="K12" s="26"/>
      <c r="L12" s="26"/>
      <c r="M12" s="25"/>
      <c r="N12" s="25"/>
      <c r="O12" s="25"/>
      <c r="P12" s="25"/>
      <c r="Q12" s="25"/>
      <c r="R12" s="26"/>
      <c r="S12" s="26"/>
      <c r="T12" s="27"/>
      <c r="U12" s="27"/>
      <c r="V12" s="27"/>
      <c r="W12" s="27"/>
      <c r="X12" s="27"/>
      <c r="Y12" s="26"/>
      <c r="Z12" s="26"/>
      <c r="AA12" s="27"/>
      <c r="AB12" s="27"/>
      <c r="AC12" s="27"/>
      <c r="AD12" s="27"/>
      <c r="AE12" s="27"/>
      <c r="AF12" s="26"/>
      <c r="AG12" s="26"/>
      <c r="AH12" s="27"/>
      <c r="AI12" s="27"/>
      <c r="AJ12" s="27"/>
      <c r="AK12" s="27"/>
      <c r="AL12" s="27"/>
      <c r="AM12" s="26"/>
      <c r="AN12" s="26"/>
      <c r="AO12" s="28"/>
      <c r="AP12" s="28"/>
      <c r="AQ12" s="28"/>
      <c r="AR12" s="28"/>
      <c r="AS12" s="28"/>
      <c r="AT12" s="26"/>
      <c r="AU12" s="26"/>
      <c r="AV12" s="28"/>
      <c r="AW12" s="28"/>
      <c r="AX12" s="28"/>
      <c r="AY12" s="28"/>
      <c r="AZ12" s="28"/>
      <c r="BA12" s="26"/>
      <c r="BB12" s="26"/>
      <c r="BC12" s="28"/>
      <c r="BD12" s="28"/>
      <c r="BE12" s="28"/>
      <c r="BF12" s="28"/>
      <c r="BG12" s="28"/>
      <c r="BH12" s="26"/>
      <c r="BI12" s="26"/>
      <c r="BJ12" s="28"/>
      <c r="BK12" s="28"/>
      <c r="BL12" s="28"/>
      <c r="BM12" s="28"/>
      <c r="BN12" s="28"/>
      <c r="BO12" s="26"/>
      <c r="BP12" s="26"/>
    </row>
    <row r="13" spans="1:68" ht="15.75" customHeight="1" x14ac:dyDescent="0.25">
      <c r="A13" s="36" t="s">
        <v>22</v>
      </c>
      <c r="B13" s="37" t="s">
        <v>4</v>
      </c>
      <c r="C13" s="37">
        <v>1</v>
      </c>
      <c r="D13" s="38">
        <v>44852</v>
      </c>
      <c r="E13" s="38">
        <f t="shared" si="0"/>
        <v>44852</v>
      </c>
      <c r="F13" s="32"/>
      <c r="G13" s="25"/>
      <c r="H13" s="25"/>
      <c r="I13" s="25"/>
      <c r="J13" s="25"/>
      <c r="K13" s="26"/>
      <c r="L13" s="26"/>
      <c r="M13" s="25"/>
      <c r="N13" s="25"/>
      <c r="O13" s="25"/>
      <c r="P13" s="25"/>
      <c r="Q13" s="25"/>
      <c r="R13" s="26"/>
      <c r="S13" s="26"/>
      <c r="T13" s="27"/>
      <c r="U13" s="27"/>
      <c r="V13" s="27"/>
      <c r="W13" s="27"/>
      <c r="X13" s="27"/>
      <c r="Y13" s="26"/>
      <c r="Z13" s="26"/>
      <c r="AA13" s="27"/>
      <c r="AB13" s="27"/>
      <c r="AC13" s="27"/>
      <c r="AD13" s="27"/>
      <c r="AE13" s="27"/>
      <c r="AF13" s="26"/>
      <c r="AG13" s="26"/>
      <c r="AH13" s="27"/>
      <c r="AI13" s="27"/>
      <c r="AJ13" s="27"/>
      <c r="AK13" s="27"/>
      <c r="AL13" s="27"/>
      <c r="AM13" s="26"/>
      <c r="AN13" s="26"/>
      <c r="AO13" s="28"/>
      <c r="AP13" s="28"/>
      <c r="AQ13" s="28"/>
      <c r="AR13" s="28"/>
      <c r="AS13" s="28"/>
      <c r="AT13" s="26"/>
      <c r="AU13" s="26"/>
      <c r="AV13" s="28"/>
      <c r="AW13" s="28"/>
      <c r="AX13" s="28"/>
      <c r="AY13" s="28"/>
      <c r="AZ13" s="28"/>
      <c r="BA13" s="26"/>
      <c r="BB13" s="26"/>
      <c r="BC13" s="28"/>
      <c r="BD13" s="28"/>
      <c r="BE13" s="28"/>
      <c r="BF13" s="28"/>
      <c r="BG13" s="28"/>
      <c r="BH13" s="26"/>
      <c r="BI13" s="26"/>
      <c r="BJ13" s="28"/>
      <c r="BK13" s="28"/>
      <c r="BL13" s="28"/>
      <c r="BM13" s="28"/>
      <c r="BN13" s="28"/>
      <c r="BO13" s="26"/>
      <c r="BP13" s="26"/>
    </row>
    <row r="14" spans="1:68" ht="15.75" customHeight="1" x14ac:dyDescent="0.25">
      <c r="A14" s="36" t="s">
        <v>23</v>
      </c>
      <c r="B14" s="37" t="s">
        <v>8</v>
      </c>
      <c r="C14" s="37">
        <v>1</v>
      </c>
      <c r="D14" s="38">
        <v>44852</v>
      </c>
      <c r="E14" s="38">
        <f t="shared" si="0"/>
        <v>44852</v>
      </c>
      <c r="F14" s="32"/>
      <c r="G14" s="25"/>
      <c r="H14" s="25"/>
      <c r="I14" s="25"/>
      <c r="J14" s="25"/>
      <c r="K14" s="26"/>
      <c r="L14" s="26"/>
      <c r="M14" s="25"/>
      <c r="N14" s="25"/>
      <c r="O14" s="25"/>
      <c r="P14" s="25"/>
      <c r="Q14" s="25"/>
      <c r="R14" s="26"/>
      <c r="S14" s="26"/>
      <c r="T14" s="27"/>
      <c r="U14" s="27"/>
      <c r="V14" s="27"/>
      <c r="W14" s="27"/>
      <c r="X14" s="27"/>
      <c r="Y14" s="26"/>
      <c r="Z14" s="26"/>
      <c r="AA14" s="27"/>
      <c r="AB14" s="27"/>
      <c r="AC14" s="27"/>
      <c r="AD14" s="27"/>
      <c r="AE14" s="27"/>
      <c r="AF14" s="26"/>
      <c r="AG14" s="26"/>
      <c r="AH14" s="27"/>
      <c r="AI14" s="27"/>
      <c r="AJ14" s="27"/>
      <c r="AK14" s="27"/>
      <c r="AL14" s="27"/>
      <c r="AM14" s="26"/>
      <c r="AN14" s="26"/>
      <c r="AO14" s="28"/>
      <c r="AP14" s="25"/>
      <c r="AQ14" s="25"/>
      <c r="AR14" s="25"/>
      <c r="AS14" s="25"/>
      <c r="AT14" s="26"/>
      <c r="AU14" s="26"/>
      <c r="AV14" s="28"/>
      <c r="AW14" s="28"/>
      <c r="AX14" s="28"/>
      <c r="AY14" s="28"/>
      <c r="AZ14" s="28"/>
      <c r="BA14" s="26"/>
      <c r="BB14" s="26"/>
      <c r="BC14" s="28"/>
      <c r="BD14" s="28"/>
      <c r="BE14" s="28"/>
      <c r="BF14" s="28"/>
      <c r="BG14" s="28"/>
      <c r="BH14" s="26"/>
      <c r="BI14" s="26"/>
      <c r="BJ14" s="28"/>
      <c r="BK14" s="28"/>
      <c r="BL14" s="28"/>
      <c r="BM14" s="28"/>
      <c r="BN14" s="28"/>
      <c r="BO14" s="26"/>
      <c r="BP14" s="26"/>
    </row>
    <row r="15" spans="1:68" ht="15.75" customHeight="1" x14ac:dyDescent="0.25">
      <c r="A15" s="36" t="s">
        <v>35</v>
      </c>
      <c r="B15" s="37" t="s">
        <v>7</v>
      </c>
      <c r="C15" s="37">
        <v>2</v>
      </c>
      <c r="D15" s="38">
        <v>44851</v>
      </c>
      <c r="E15" s="38">
        <f t="shared" si="0"/>
        <v>44852</v>
      </c>
      <c r="F15" s="32"/>
      <c r="G15" s="25"/>
      <c r="H15" s="25"/>
      <c r="I15" s="25"/>
      <c r="J15" s="25"/>
      <c r="K15" s="26"/>
      <c r="L15" s="26"/>
      <c r="M15" s="25"/>
      <c r="N15" s="25"/>
      <c r="O15" s="25"/>
      <c r="P15" s="25"/>
      <c r="Q15" s="25"/>
      <c r="R15" s="26"/>
      <c r="S15" s="26"/>
      <c r="T15" s="27"/>
      <c r="U15" s="27"/>
      <c r="V15" s="27"/>
      <c r="W15" s="27"/>
      <c r="X15" s="27"/>
      <c r="Y15" s="26"/>
      <c r="Z15" s="26"/>
      <c r="AA15" s="27"/>
      <c r="AB15" s="27"/>
      <c r="AC15" s="27"/>
      <c r="AD15" s="27"/>
      <c r="AE15" s="27"/>
      <c r="AF15" s="40"/>
      <c r="AG15" s="26"/>
      <c r="AH15" s="27"/>
      <c r="AI15" s="27"/>
      <c r="AJ15" s="27"/>
      <c r="AK15" s="27"/>
      <c r="AL15" s="27"/>
      <c r="AM15" s="26"/>
      <c r="AN15" s="26"/>
      <c r="AO15" s="28"/>
      <c r="AP15" s="27"/>
      <c r="AQ15" s="27"/>
      <c r="AR15" s="27"/>
      <c r="AS15" s="25"/>
      <c r="AT15" s="26"/>
      <c r="AU15" s="26"/>
      <c r="AV15" s="28"/>
      <c r="AW15" s="28"/>
      <c r="AX15" s="28"/>
      <c r="AY15" s="28"/>
      <c r="AZ15" s="28"/>
      <c r="BA15" s="26"/>
      <c r="BB15" s="26"/>
      <c r="BC15" s="28"/>
      <c r="BD15" s="28"/>
      <c r="BE15" s="28"/>
      <c r="BF15" s="28"/>
      <c r="BG15" s="28"/>
      <c r="BH15" s="26"/>
      <c r="BI15" s="26"/>
      <c r="BJ15" s="28"/>
      <c r="BK15" s="28"/>
      <c r="BL15" s="28"/>
      <c r="BM15" s="28"/>
      <c r="BN15" s="28"/>
      <c r="BO15" s="26"/>
      <c r="BP15" s="26"/>
    </row>
    <row r="16" spans="1:68" ht="15.75" customHeight="1" x14ac:dyDescent="0.25">
      <c r="A16" s="41" t="s">
        <v>24</v>
      </c>
      <c r="B16" s="42"/>
      <c r="C16" s="42"/>
      <c r="D16" s="42"/>
      <c r="E16" s="43"/>
      <c r="F16" s="32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</row>
    <row r="17" spans="1:68" ht="15.75" customHeight="1" x14ac:dyDescent="0.25">
      <c r="A17" s="45" t="s">
        <v>36</v>
      </c>
      <c r="B17" s="46" t="s">
        <v>7</v>
      </c>
      <c r="C17" s="46">
        <v>2</v>
      </c>
      <c r="D17" s="47">
        <v>44859</v>
      </c>
      <c r="E17" s="47">
        <f>D17+(C17-1)</f>
        <v>44860</v>
      </c>
      <c r="F17" s="32"/>
      <c r="G17" s="25"/>
      <c r="H17" s="25"/>
      <c r="I17" s="25"/>
      <c r="J17" s="25"/>
      <c r="K17" s="26"/>
      <c r="L17" s="26"/>
      <c r="M17" s="25"/>
      <c r="N17" s="25"/>
      <c r="O17" s="25"/>
      <c r="P17" s="25"/>
      <c r="Q17" s="25"/>
      <c r="R17" s="26"/>
      <c r="S17" s="26"/>
      <c r="T17" s="25"/>
      <c r="U17" s="25"/>
      <c r="V17" s="25"/>
      <c r="W17" s="25"/>
      <c r="X17" s="25"/>
      <c r="Y17" s="26"/>
      <c r="Z17" s="26"/>
      <c r="AA17" s="25"/>
      <c r="AB17" s="25"/>
      <c r="AC17" s="25"/>
      <c r="AD17" s="25"/>
      <c r="AE17" s="25"/>
      <c r="AF17" s="26"/>
      <c r="AG17" s="26"/>
      <c r="AH17" s="27"/>
      <c r="AI17" s="27"/>
      <c r="AJ17" s="27"/>
      <c r="AK17" s="27"/>
      <c r="AL17" s="27"/>
      <c r="AM17" s="26"/>
      <c r="AN17" s="26"/>
      <c r="AO17" s="27"/>
      <c r="AP17" s="27"/>
      <c r="AQ17" s="27"/>
      <c r="AR17" s="27"/>
      <c r="AS17" s="27"/>
      <c r="AT17" s="48"/>
      <c r="AU17" s="48"/>
      <c r="AV17" s="27"/>
      <c r="AW17" s="27"/>
      <c r="AX17" s="27"/>
      <c r="AY17" s="27"/>
      <c r="AZ17" s="27"/>
      <c r="BA17" s="26"/>
      <c r="BB17" s="26"/>
      <c r="BC17" s="27"/>
      <c r="BD17" s="27"/>
      <c r="BE17" s="27"/>
      <c r="BF17" s="27"/>
      <c r="BG17" s="27"/>
      <c r="BH17" s="26"/>
      <c r="BI17" s="26"/>
      <c r="BJ17" s="28"/>
      <c r="BK17" s="28"/>
      <c r="BL17" s="28"/>
      <c r="BM17" s="28"/>
      <c r="BN17" s="28"/>
      <c r="BO17" s="26"/>
      <c r="BP17" s="26"/>
    </row>
    <row r="18" spans="1:68" ht="15.75" customHeight="1" x14ac:dyDescent="0.25">
      <c r="A18" s="45" t="s">
        <v>37</v>
      </c>
      <c r="B18" s="46" t="s">
        <v>8</v>
      </c>
      <c r="C18" s="46">
        <v>1</v>
      </c>
      <c r="D18" s="47">
        <v>44861</v>
      </c>
      <c r="E18" s="47">
        <f>D18+(C18-1)</f>
        <v>44861</v>
      </c>
      <c r="F18" s="32"/>
      <c r="G18" s="25"/>
      <c r="H18" s="25"/>
      <c r="I18" s="25"/>
      <c r="J18" s="25"/>
      <c r="K18" s="26"/>
      <c r="L18" s="26"/>
      <c r="M18" s="25"/>
      <c r="N18" s="25"/>
      <c r="O18" s="25"/>
      <c r="P18" s="25"/>
      <c r="Q18" s="25"/>
      <c r="R18" s="26"/>
      <c r="S18" s="26"/>
      <c r="T18" s="25"/>
      <c r="U18" s="25"/>
      <c r="V18" s="25"/>
      <c r="W18" s="25"/>
      <c r="X18" s="25"/>
      <c r="Y18" s="26"/>
      <c r="Z18" s="26"/>
      <c r="AA18" s="25"/>
      <c r="AB18" s="25"/>
      <c r="AC18" s="25"/>
      <c r="AD18" s="25"/>
      <c r="AE18" s="25"/>
      <c r="AF18" s="26"/>
      <c r="AG18" s="26"/>
      <c r="AH18" s="27"/>
      <c r="AI18" s="27"/>
      <c r="AJ18" s="27"/>
      <c r="AK18" s="27"/>
      <c r="AL18" s="27"/>
      <c r="AM18" s="26"/>
      <c r="AN18" s="26"/>
      <c r="AO18" s="27"/>
      <c r="AP18" s="27"/>
      <c r="AQ18" s="27"/>
      <c r="AR18" s="27"/>
      <c r="AS18" s="27"/>
      <c r="AT18" s="48"/>
      <c r="AU18" s="48"/>
      <c r="AV18" s="27"/>
      <c r="AW18" s="27"/>
      <c r="AX18" s="27"/>
      <c r="AY18" s="27"/>
      <c r="AZ18" s="27"/>
      <c r="BA18" s="26"/>
      <c r="BB18" s="26"/>
      <c r="BC18" s="27"/>
      <c r="BD18" s="27"/>
      <c r="BE18" s="27"/>
      <c r="BF18" s="27"/>
      <c r="BG18" s="27"/>
      <c r="BH18" s="26"/>
      <c r="BI18" s="26"/>
      <c r="BJ18" s="28"/>
      <c r="BK18" s="28"/>
      <c r="BL18" s="28"/>
      <c r="BM18" s="28"/>
      <c r="BN18" s="28"/>
      <c r="BO18" s="26"/>
      <c r="BP18" s="26"/>
    </row>
    <row r="19" spans="1:68" ht="15.75" customHeight="1" x14ac:dyDescent="0.25">
      <c r="A19" s="45" t="s">
        <v>38</v>
      </c>
      <c r="B19" s="46" t="s">
        <v>3</v>
      </c>
      <c r="C19" s="46">
        <v>2</v>
      </c>
      <c r="D19" s="47">
        <v>44862</v>
      </c>
      <c r="E19" s="47">
        <f>D19+(C19-1)</f>
        <v>44863</v>
      </c>
      <c r="F19" s="32"/>
      <c r="G19" s="25"/>
      <c r="H19" s="25"/>
      <c r="I19" s="25"/>
      <c r="J19" s="25"/>
      <c r="K19" s="26"/>
      <c r="L19" s="26"/>
      <c r="M19" s="25"/>
      <c r="N19" s="25"/>
      <c r="O19" s="25"/>
      <c r="P19" s="25"/>
      <c r="Q19" s="25"/>
      <c r="R19" s="26"/>
      <c r="S19" s="26"/>
      <c r="T19" s="25"/>
      <c r="U19" s="25"/>
      <c r="V19" s="25"/>
      <c r="W19" s="25"/>
      <c r="X19" s="25"/>
      <c r="Y19" s="26"/>
      <c r="Z19" s="26"/>
      <c r="AA19" s="25"/>
      <c r="AB19" s="25"/>
      <c r="AC19" s="25"/>
      <c r="AD19" s="25"/>
      <c r="AE19" s="25"/>
      <c r="AF19" s="26"/>
      <c r="AG19" s="26"/>
      <c r="AH19" s="27"/>
      <c r="AI19" s="27"/>
      <c r="AJ19" s="27"/>
      <c r="AK19" s="27"/>
      <c r="AL19" s="27"/>
      <c r="AM19" s="26"/>
      <c r="AN19" s="26"/>
      <c r="AO19" s="27"/>
      <c r="AP19" s="27"/>
      <c r="AQ19" s="27"/>
      <c r="AR19" s="27"/>
      <c r="AS19" s="27"/>
      <c r="AT19" s="48"/>
      <c r="AU19" s="48"/>
      <c r="AV19" s="27"/>
      <c r="AW19" s="27"/>
      <c r="AX19" s="27"/>
      <c r="AY19" s="27"/>
      <c r="AZ19" s="27"/>
      <c r="BA19" s="26"/>
      <c r="BB19" s="26"/>
      <c r="BC19" s="27"/>
      <c r="BD19" s="27"/>
      <c r="BE19" s="27"/>
      <c r="BF19" s="27"/>
      <c r="BG19" s="27"/>
      <c r="BH19" s="26"/>
      <c r="BI19" s="26"/>
      <c r="BJ19" s="28"/>
      <c r="BK19" s="28"/>
      <c r="BL19" s="28"/>
      <c r="BM19" s="28"/>
      <c r="BN19" s="28"/>
      <c r="BO19" s="26"/>
      <c r="BP19" s="26"/>
    </row>
    <row r="20" spans="1:68" ht="15.75" customHeight="1" x14ac:dyDescent="0.25">
      <c r="A20" s="45" t="s">
        <v>39</v>
      </c>
      <c r="B20" s="46" t="s">
        <v>3</v>
      </c>
      <c r="C20" s="46">
        <v>1</v>
      </c>
      <c r="D20" s="47">
        <v>44864</v>
      </c>
      <c r="E20" s="47">
        <f t="shared" ref="E20:E37" si="1">D20+(C20-1)</f>
        <v>44864</v>
      </c>
      <c r="F20" s="32"/>
      <c r="G20" s="25"/>
      <c r="H20" s="25"/>
      <c r="I20" s="25"/>
      <c r="J20" s="25"/>
      <c r="K20" s="26"/>
      <c r="L20" s="26"/>
      <c r="M20" s="25"/>
      <c r="N20" s="25"/>
      <c r="O20" s="25"/>
      <c r="P20" s="25"/>
      <c r="Q20" s="25"/>
      <c r="R20" s="26"/>
      <c r="S20" s="26"/>
      <c r="T20" s="25"/>
      <c r="U20" s="25"/>
      <c r="V20" s="25"/>
      <c r="W20" s="25"/>
      <c r="X20" s="25"/>
      <c r="Y20" s="26"/>
      <c r="Z20" s="26"/>
      <c r="AA20" s="25"/>
      <c r="AB20" s="25"/>
      <c r="AC20" s="25"/>
      <c r="AD20" s="25"/>
      <c r="AE20" s="25"/>
      <c r="AF20" s="26"/>
      <c r="AG20" s="26"/>
      <c r="AH20" s="27"/>
      <c r="AI20" s="27"/>
      <c r="AJ20" s="27"/>
      <c r="AK20" s="27"/>
      <c r="AL20" s="27"/>
      <c r="AM20" s="26"/>
      <c r="AN20" s="26"/>
      <c r="AO20" s="27"/>
      <c r="AP20" s="27"/>
      <c r="AQ20" s="27"/>
      <c r="AR20" s="27"/>
      <c r="AS20" s="27"/>
      <c r="AT20" s="48"/>
      <c r="AU20" s="48"/>
      <c r="AV20" s="27"/>
      <c r="AW20" s="27"/>
      <c r="AX20" s="27"/>
      <c r="AY20" s="27"/>
      <c r="AZ20" s="27"/>
      <c r="BA20" s="26"/>
      <c r="BB20" s="26"/>
      <c r="BC20" s="27"/>
      <c r="BD20" s="27"/>
      <c r="BE20" s="27"/>
      <c r="BF20" s="27"/>
      <c r="BG20" s="27"/>
      <c r="BH20" s="26"/>
      <c r="BI20" s="26"/>
      <c r="BJ20" s="28"/>
      <c r="BK20" s="28"/>
      <c r="BL20" s="28"/>
      <c r="BM20" s="28"/>
      <c r="BN20" s="28"/>
      <c r="BO20" s="26"/>
      <c r="BP20" s="26"/>
    </row>
    <row r="21" spans="1:68" ht="15.75" customHeight="1" x14ac:dyDescent="0.25">
      <c r="A21" s="45" t="s">
        <v>40</v>
      </c>
      <c r="B21" s="46" t="s">
        <v>2</v>
      </c>
      <c r="C21" s="46">
        <v>2</v>
      </c>
      <c r="D21" s="47">
        <v>44862</v>
      </c>
      <c r="E21" s="47">
        <f t="shared" si="1"/>
        <v>44863</v>
      </c>
      <c r="F21" s="32"/>
      <c r="G21" s="25"/>
      <c r="H21" s="25"/>
      <c r="I21" s="25"/>
      <c r="J21" s="25"/>
      <c r="K21" s="26"/>
      <c r="L21" s="26"/>
      <c r="M21" s="25"/>
      <c r="N21" s="25"/>
      <c r="O21" s="25"/>
      <c r="P21" s="25"/>
      <c r="Q21" s="25"/>
      <c r="R21" s="26"/>
      <c r="S21" s="26"/>
      <c r="T21" s="25"/>
      <c r="U21" s="25"/>
      <c r="V21" s="25"/>
      <c r="W21" s="25"/>
      <c r="X21" s="25"/>
      <c r="Y21" s="26"/>
      <c r="Z21" s="26"/>
      <c r="AA21" s="25"/>
      <c r="AB21" s="25"/>
      <c r="AC21" s="25"/>
      <c r="AD21" s="25"/>
      <c r="AE21" s="25"/>
      <c r="AF21" s="26"/>
      <c r="AG21" s="26"/>
      <c r="AH21" s="27"/>
      <c r="AI21" s="27"/>
      <c r="AJ21" s="27"/>
      <c r="AK21" s="27"/>
      <c r="AL21" s="27"/>
      <c r="AM21" s="26"/>
      <c r="AN21" s="26"/>
      <c r="AO21" s="27"/>
      <c r="AP21" s="27"/>
      <c r="AQ21" s="27"/>
      <c r="AR21" s="27"/>
      <c r="AS21" s="27"/>
      <c r="AT21" s="48"/>
      <c r="AU21" s="48"/>
      <c r="AV21" s="27"/>
      <c r="AW21" s="27"/>
      <c r="AX21" s="27"/>
      <c r="AY21" s="27"/>
      <c r="AZ21" s="27"/>
      <c r="BA21" s="26"/>
      <c r="BB21" s="26"/>
      <c r="BC21" s="27"/>
      <c r="BD21" s="27"/>
      <c r="BE21" s="27"/>
      <c r="BF21" s="27"/>
      <c r="BG21" s="27"/>
      <c r="BH21" s="26"/>
      <c r="BI21" s="26"/>
      <c r="BJ21" s="28"/>
      <c r="BK21" s="28"/>
      <c r="BL21" s="28"/>
      <c r="BM21" s="28"/>
      <c r="BN21" s="28"/>
      <c r="BO21" s="26"/>
      <c r="BP21" s="26"/>
    </row>
    <row r="22" spans="1:68" ht="15.75" customHeight="1" x14ac:dyDescent="0.25">
      <c r="A22" s="45" t="s">
        <v>41</v>
      </c>
      <c r="B22" s="46" t="s">
        <v>2</v>
      </c>
      <c r="C22" s="46">
        <v>1</v>
      </c>
      <c r="D22" s="47">
        <v>44864</v>
      </c>
      <c r="E22" s="47">
        <f t="shared" si="1"/>
        <v>44864</v>
      </c>
      <c r="F22" s="32"/>
      <c r="G22" s="25"/>
      <c r="H22" s="25"/>
      <c r="I22" s="25"/>
      <c r="J22" s="25"/>
      <c r="K22" s="26"/>
      <c r="L22" s="26"/>
      <c r="M22" s="25"/>
      <c r="N22" s="25"/>
      <c r="O22" s="25"/>
      <c r="P22" s="25"/>
      <c r="Q22" s="25"/>
      <c r="R22" s="26"/>
      <c r="S22" s="26"/>
      <c r="T22" s="25"/>
      <c r="U22" s="25"/>
      <c r="V22" s="25"/>
      <c r="W22" s="25"/>
      <c r="X22" s="25"/>
      <c r="Y22" s="26"/>
      <c r="Z22" s="26"/>
      <c r="AA22" s="25"/>
      <c r="AB22" s="25"/>
      <c r="AC22" s="25"/>
      <c r="AD22" s="25"/>
      <c r="AE22" s="25"/>
      <c r="AF22" s="26"/>
      <c r="AG22" s="26"/>
      <c r="AH22" s="27"/>
      <c r="AI22" s="27"/>
      <c r="AJ22" s="27"/>
      <c r="AK22" s="27"/>
      <c r="AL22" s="27"/>
      <c r="AM22" s="26"/>
      <c r="AN22" s="26"/>
      <c r="AO22" s="27"/>
      <c r="AP22" s="27"/>
      <c r="AQ22" s="27"/>
      <c r="AR22" s="27"/>
      <c r="AS22" s="27"/>
      <c r="AT22" s="48"/>
      <c r="AU22" s="48"/>
      <c r="AV22" s="27"/>
      <c r="AW22" s="27"/>
      <c r="AX22" s="27"/>
      <c r="AY22" s="27"/>
      <c r="AZ22" s="27"/>
      <c r="BA22" s="26"/>
      <c r="BB22" s="26"/>
      <c r="BC22" s="27"/>
      <c r="BD22" s="27"/>
      <c r="BE22" s="27"/>
      <c r="BF22" s="27"/>
      <c r="BG22" s="27"/>
      <c r="BH22" s="26"/>
      <c r="BI22" s="26"/>
      <c r="BJ22" s="28"/>
      <c r="BK22" s="28"/>
      <c r="BL22" s="28"/>
      <c r="BM22" s="28"/>
      <c r="BN22" s="28"/>
      <c r="BO22" s="26"/>
      <c r="BP22" s="26"/>
    </row>
    <row r="23" spans="1:68" ht="15.75" customHeight="1" x14ac:dyDescent="0.25">
      <c r="A23" s="45" t="s">
        <v>42</v>
      </c>
      <c r="B23" s="46" t="s">
        <v>6</v>
      </c>
      <c r="C23" s="46">
        <v>2</v>
      </c>
      <c r="D23" s="47">
        <v>44862</v>
      </c>
      <c r="E23" s="47">
        <f>D23+(C23-1)</f>
        <v>44863</v>
      </c>
      <c r="F23" s="32"/>
      <c r="G23" s="25"/>
      <c r="H23" s="25"/>
      <c r="I23" s="25"/>
      <c r="J23" s="25"/>
      <c r="K23" s="26"/>
      <c r="L23" s="26"/>
      <c r="M23" s="25"/>
      <c r="N23" s="25"/>
      <c r="O23" s="25"/>
      <c r="P23" s="25"/>
      <c r="Q23" s="25"/>
      <c r="R23" s="26"/>
      <c r="S23" s="26"/>
      <c r="T23" s="25"/>
      <c r="U23" s="25"/>
      <c r="V23" s="25"/>
      <c r="W23" s="25"/>
      <c r="X23" s="25"/>
      <c r="Y23" s="26"/>
      <c r="Z23" s="26"/>
      <c r="AA23" s="25"/>
      <c r="AB23" s="25"/>
      <c r="AC23" s="25"/>
      <c r="AD23" s="25"/>
      <c r="AE23" s="25"/>
      <c r="AF23" s="26"/>
      <c r="AG23" s="26"/>
      <c r="AH23" s="27"/>
      <c r="AI23" s="27"/>
      <c r="AJ23" s="27"/>
      <c r="AK23" s="27"/>
      <c r="AL23" s="27"/>
      <c r="AM23" s="26"/>
      <c r="AN23" s="26"/>
      <c r="AO23" s="27"/>
      <c r="AP23" s="27"/>
      <c r="AQ23" s="27"/>
      <c r="AR23" s="27"/>
      <c r="AS23" s="27"/>
      <c r="AT23" s="48"/>
      <c r="AU23" s="48"/>
      <c r="AV23" s="27"/>
      <c r="AW23" s="27"/>
      <c r="AX23" s="27"/>
      <c r="AY23" s="27"/>
      <c r="AZ23" s="27"/>
      <c r="BA23" s="26"/>
      <c r="BB23" s="26"/>
      <c r="BC23" s="27"/>
      <c r="BD23" s="27"/>
      <c r="BE23" s="27"/>
      <c r="BF23" s="27"/>
      <c r="BG23" s="27"/>
      <c r="BH23" s="26"/>
      <c r="BI23" s="26"/>
      <c r="BJ23" s="28"/>
      <c r="BK23" s="28"/>
      <c r="BL23" s="28"/>
      <c r="BM23" s="28"/>
      <c r="BN23" s="28"/>
      <c r="BO23" s="26"/>
      <c r="BP23" s="26"/>
    </row>
    <row r="24" spans="1:68" ht="15.75" customHeight="1" x14ac:dyDescent="0.25">
      <c r="A24" s="45" t="s">
        <v>43</v>
      </c>
      <c r="B24" s="46" t="s">
        <v>6</v>
      </c>
      <c r="C24" s="46">
        <v>2</v>
      </c>
      <c r="D24" s="47">
        <v>44865</v>
      </c>
      <c r="E24" s="47">
        <f t="shared" si="1"/>
        <v>44866</v>
      </c>
      <c r="F24" s="32"/>
      <c r="G24" s="25"/>
      <c r="H24" s="25"/>
      <c r="I24" s="25"/>
      <c r="J24" s="25"/>
      <c r="K24" s="26"/>
      <c r="L24" s="26"/>
      <c r="M24" s="25"/>
      <c r="N24" s="25"/>
      <c r="O24" s="25"/>
      <c r="P24" s="25"/>
      <c r="Q24" s="25"/>
      <c r="R24" s="26"/>
      <c r="S24" s="26"/>
      <c r="T24" s="25"/>
      <c r="U24" s="25"/>
      <c r="V24" s="25"/>
      <c r="W24" s="25"/>
      <c r="X24" s="25"/>
      <c r="Y24" s="26"/>
      <c r="Z24" s="26"/>
      <c r="AA24" s="25"/>
      <c r="AB24" s="25"/>
      <c r="AC24" s="25"/>
      <c r="AD24" s="25"/>
      <c r="AE24" s="25"/>
      <c r="AF24" s="26"/>
      <c r="AG24" s="26"/>
      <c r="AH24" s="27"/>
      <c r="AI24" s="27"/>
      <c r="AJ24" s="27"/>
      <c r="AK24" s="27"/>
      <c r="AL24" s="27"/>
      <c r="AM24" s="26"/>
      <c r="AN24" s="26"/>
      <c r="AO24" s="27"/>
      <c r="AP24" s="27"/>
      <c r="AQ24" s="27"/>
      <c r="AR24" s="27"/>
      <c r="AS24" s="27"/>
      <c r="AT24" s="48"/>
      <c r="AU24" s="48"/>
      <c r="AV24" s="27"/>
      <c r="AW24" s="27"/>
      <c r="AX24" s="27"/>
      <c r="AY24" s="27"/>
      <c r="AZ24" s="27"/>
      <c r="BA24" s="26"/>
      <c r="BB24" s="26"/>
      <c r="BC24" s="27"/>
      <c r="BD24" s="27"/>
      <c r="BE24" s="27"/>
      <c r="BF24" s="27"/>
      <c r="BG24" s="27"/>
      <c r="BH24" s="26"/>
      <c r="BI24" s="26"/>
      <c r="BJ24" s="28"/>
      <c r="BK24" s="28"/>
      <c r="BL24" s="28"/>
      <c r="BM24" s="28"/>
      <c r="BN24" s="28"/>
      <c r="BO24" s="26"/>
      <c r="BP24" s="26"/>
    </row>
    <row r="25" spans="1:68" ht="15.75" customHeight="1" x14ac:dyDescent="0.25">
      <c r="A25" s="45" t="s">
        <v>44</v>
      </c>
      <c r="B25" s="46" t="s">
        <v>1</v>
      </c>
      <c r="C25" s="46">
        <v>1</v>
      </c>
      <c r="D25" s="47">
        <v>44868</v>
      </c>
      <c r="E25" s="47">
        <f t="shared" si="1"/>
        <v>44868</v>
      </c>
      <c r="F25" s="32"/>
      <c r="G25" s="25"/>
      <c r="H25" s="25"/>
      <c r="I25" s="25"/>
      <c r="J25" s="25"/>
      <c r="K25" s="26"/>
      <c r="L25" s="26"/>
      <c r="M25" s="25"/>
      <c r="N25" s="25"/>
      <c r="O25" s="25"/>
      <c r="P25" s="25"/>
      <c r="Q25" s="25"/>
      <c r="R25" s="26"/>
      <c r="S25" s="26"/>
      <c r="T25" s="25"/>
      <c r="U25" s="25"/>
      <c r="V25" s="25"/>
      <c r="W25" s="25"/>
      <c r="X25" s="25"/>
      <c r="Y25" s="26"/>
      <c r="Z25" s="26"/>
      <c r="AA25" s="25"/>
      <c r="AB25" s="25"/>
      <c r="AC25" s="25"/>
      <c r="AD25" s="25"/>
      <c r="AE25" s="25"/>
      <c r="AF25" s="26"/>
      <c r="AG25" s="26"/>
      <c r="AH25" s="27"/>
      <c r="AI25" s="27"/>
      <c r="AJ25" s="27"/>
      <c r="AK25" s="27"/>
      <c r="AL25" s="27"/>
      <c r="AM25" s="26"/>
      <c r="AN25" s="26"/>
      <c r="AO25" s="27"/>
      <c r="AP25" s="27"/>
      <c r="AQ25" s="27"/>
      <c r="AR25" s="27"/>
      <c r="AS25" s="27"/>
      <c r="AT25" s="48"/>
      <c r="AU25" s="48"/>
      <c r="AV25" s="27"/>
      <c r="AW25" s="27"/>
      <c r="AX25" s="27"/>
      <c r="AY25" s="27"/>
      <c r="AZ25" s="27"/>
      <c r="BA25" s="26"/>
      <c r="BB25" s="26"/>
      <c r="BC25" s="27"/>
      <c r="BD25" s="27"/>
      <c r="BE25" s="27"/>
      <c r="BF25" s="27"/>
      <c r="BG25" s="27"/>
      <c r="BH25" s="26"/>
      <c r="BI25" s="26"/>
      <c r="BJ25" s="28"/>
      <c r="BK25" s="28"/>
      <c r="BL25" s="28"/>
      <c r="BM25" s="28"/>
      <c r="BN25" s="28"/>
      <c r="BO25" s="26"/>
      <c r="BP25" s="26"/>
    </row>
    <row r="26" spans="1:68" ht="15.75" customHeight="1" x14ac:dyDescent="0.25">
      <c r="A26" s="45" t="s">
        <v>45</v>
      </c>
      <c r="B26" s="46" t="s">
        <v>8</v>
      </c>
      <c r="C26" s="46">
        <v>2</v>
      </c>
      <c r="D26" s="47">
        <v>44868</v>
      </c>
      <c r="E26" s="47">
        <f t="shared" si="1"/>
        <v>44869</v>
      </c>
      <c r="F26" s="32"/>
      <c r="G26" s="25"/>
      <c r="H26" s="25"/>
      <c r="I26" s="25"/>
      <c r="J26" s="25"/>
      <c r="K26" s="26"/>
      <c r="L26" s="26"/>
      <c r="M26" s="25"/>
      <c r="N26" s="25"/>
      <c r="O26" s="25"/>
      <c r="P26" s="25"/>
      <c r="Q26" s="25"/>
      <c r="R26" s="26"/>
      <c r="S26" s="26"/>
      <c r="T26" s="25"/>
      <c r="U26" s="25"/>
      <c r="V26" s="25"/>
      <c r="W26" s="25"/>
      <c r="X26" s="25"/>
      <c r="Y26" s="26"/>
      <c r="Z26" s="26"/>
      <c r="AA26" s="25"/>
      <c r="AB26" s="25"/>
      <c r="AC26" s="25"/>
      <c r="AD26" s="25"/>
      <c r="AE26" s="25"/>
      <c r="AF26" s="26"/>
      <c r="AG26" s="26"/>
      <c r="AH26" s="27"/>
      <c r="AI26" s="27"/>
      <c r="AJ26" s="27"/>
      <c r="AK26" s="27"/>
      <c r="AL26" s="27"/>
      <c r="AM26" s="26"/>
      <c r="AN26" s="26"/>
      <c r="AO26" s="27"/>
      <c r="AP26" s="27"/>
      <c r="AQ26" s="27"/>
      <c r="AR26" s="27"/>
      <c r="AS26" s="27"/>
      <c r="AT26" s="48"/>
      <c r="AU26" s="48"/>
      <c r="AV26" s="27"/>
      <c r="AW26" s="27"/>
      <c r="AX26" s="27"/>
      <c r="AY26" s="27"/>
      <c r="AZ26" s="27"/>
      <c r="BA26" s="26"/>
      <c r="BB26" s="26"/>
      <c r="BC26" s="27"/>
      <c r="BD26" s="27"/>
      <c r="BE26" s="27"/>
      <c r="BF26" s="27"/>
      <c r="BG26" s="27"/>
      <c r="BH26" s="26"/>
      <c r="BI26" s="26"/>
      <c r="BJ26" s="28"/>
      <c r="BK26" s="28"/>
      <c r="BL26" s="28"/>
      <c r="BM26" s="28"/>
      <c r="BN26" s="28"/>
      <c r="BO26" s="26"/>
      <c r="BP26" s="26"/>
    </row>
    <row r="27" spans="1:68" ht="15.75" customHeight="1" x14ac:dyDescent="0.25">
      <c r="A27" s="45" t="s">
        <v>46</v>
      </c>
      <c r="B27" s="46" t="s">
        <v>4</v>
      </c>
      <c r="C27" s="46">
        <v>2</v>
      </c>
      <c r="D27" s="47">
        <v>44870</v>
      </c>
      <c r="E27" s="47">
        <f t="shared" si="1"/>
        <v>44871</v>
      </c>
      <c r="F27" s="32"/>
      <c r="G27" s="25"/>
      <c r="H27" s="25"/>
      <c r="I27" s="25"/>
      <c r="J27" s="25"/>
      <c r="K27" s="26"/>
      <c r="L27" s="26"/>
      <c r="M27" s="25"/>
      <c r="N27" s="25"/>
      <c r="O27" s="25"/>
      <c r="P27" s="25"/>
      <c r="Q27" s="25"/>
      <c r="R27" s="26"/>
      <c r="S27" s="26"/>
      <c r="T27" s="25"/>
      <c r="U27" s="25"/>
      <c r="V27" s="25"/>
      <c r="W27" s="25"/>
      <c r="X27" s="25"/>
      <c r="Y27" s="26"/>
      <c r="Z27" s="26"/>
      <c r="AA27" s="25"/>
      <c r="AB27" s="25"/>
      <c r="AC27" s="25"/>
      <c r="AD27" s="25"/>
      <c r="AE27" s="25"/>
      <c r="AF27" s="26"/>
      <c r="AG27" s="26"/>
      <c r="AH27" s="27"/>
      <c r="AI27" s="27"/>
      <c r="AJ27" s="27"/>
      <c r="AK27" s="27"/>
      <c r="AL27" s="27"/>
      <c r="AM27" s="48"/>
      <c r="AN27" s="48"/>
      <c r="AO27" s="27"/>
      <c r="AP27" s="27"/>
      <c r="AQ27" s="27"/>
      <c r="AR27" s="27"/>
      <c r="AS27" s="27"/>
      <c r="AT27" s="48"/>
      <c r="AU27" s="48"/>
      <c r="AV27" s="27"/>
      <c r="AW27" s="27"/>
      <c r="AX27" s="27"/>
      <c r="AY27" s="27"/>
      <c r="AZ27" s="27"/>
      <c r="BA27" s="26"/>
      <c r="BB27" s="26"/>
      <c r="BC27" s="27"/>
      <c r="BD27" s="27"/>
      <c r="BE27" s="27"/>
      <c r="BF27" s="27"/>
      <c r="BG27" s="27"/>
      <c r="BH27" s="26"/>
      <c r="BI27" s="26"/>
      <c r="BJ27" s="28"/>
      <c r="BK27" s="28"/>
      <c r="BL27" s="28"/>
      <c r="BM27" s="28"/>
      <c r="BN27" s="28"/>
      <c r="BO27" s="26"/>
      <c r="BP27" s="26"/>
    </row>
    <row r="28" spans="1:68" ht="15.75" customHeight="1" x14ac:dyDescent="0.25">
      <c r="A28" s="45" t="s">
        <v>47</v>
      </c>
      <c r="B28" s="46" t="s">
        <v>1</v>
      </c>
      <c r="C28" s="46">
        <v>2</v>
      </c>
      <c r="D28" s="47">
        <v>44870</v>
      </c>
      <c r="E28" s="47">
        <f t="shared" si="1"/>
        <v>44871</v>
      </c>
      <c r="F28" s="32"/>
      <c r="G28" s="25"/>
      <c r="H28" s="25"/>
      <c r="I28" s="25"/>
      <c r="J28" s="25"/>
      <c r="K28" s="26"/>
      <c r="L28" s="26"/>
      <c r="M28" s="25"/>
      <c r="N28" s="25"/>
      <c r="O28" s="25"/>
      <c r="P28" s="25"/>
      <c r="Q28" s="25"/>
      <c r="R28" s="26"/>
      <c r="S28" s="26"/>
      <c r="T28" s="25"/>
      <c r="U28" s="25"/>
      <c r="V28" s="25"/>
      <c r="W28" s="25"/>
      <c r="X28" s="25"/>
      <c r="Y28" s="26"/>
      <c r="Z28" s="26"/>
      <c r="AA28" s="25"/>
      <c r="AB28" s="25"/>
      <c r="AC28" s="25"/>
      <c r="AD28" s="25"/>
      <c r="AE28" s="25"/>
      <c r="AF28" s="26"/>
      <c r="AG28" s="26"/>
      <c r="AH28" s="27"/>
      <c r="AI28" s="27"/>
      <c r="AJ28" s="27"/>
      <c r="AK28" s="27"/>
      <c r="AL28" s="27"/>
      <c r="AM28" s="26"/>
      <c r="AN28" s="26"/>
      <c r="AO28" s="27"/>
      <c r="AP28" s="27"/>
      <c r="AQ28" s="27"/>
      <c r="AR28" s="27"/>
      <c r="AS28" s="27"/>
      <c r="AT28" s="48"/>
      <c r="AU28" s="48"/>
      <c r="AV28" s="27"/>
      <c r="AW28" s="27"/>
      <c r="AX28" s="27"/>
      <c r="AY28" s="27"/>
      <c r="AZ28" s="27"/>
      <c r="BA28" s="26"/>
      <c r="BB28" s="26"/>
      <c r="BC28" s="27"/>
      <c r="BD28" s="27"/>
      <c r="BE28" s="27"/>
      <c r="BF28" s="27"/>
      <c r="BG28" s="27"/>
      <c r="BH28" s="26"/>
      <c r="BI28" s="26"/>
      <c r="BJ28" s="28"/>
      <c r="BK28" s="28"/>
      <c r="BL28" s="28"/>
      <c r="BM28" s="28"/>
      <c r="BN28" s="28"/>
      <c r="BO28" s="26"/>
      <c r="BP28" s="26"/>
    </row>
    <row r="29" spans="1:68" ht="15.75" customHeight="1" x14ac:dyDescent="0.25">
      <c r="A29" s="45" t="s">
        <v>48</v>
      </c>
      <c r="B29" s="46" t="s">
        <v>3</v>
      </c>
      <c r="C29" s="46">
        <v>2</v>
      </c>
      <c r="D29" s="47">
        <v>44870</v>
      </c>
      <c r="E29" s="47">
        <f t="shared" si="1"/>
        <v>44871</v>
      </c>
      <c r="F29" s="32"/>
      <c r="G29" s="25"/>
      <c r="H29" s="25"/>
      <c r="I29" s="25"/>
      <c r="J29" s="25"/>
      <c r="K29" s="26"/>
      <c r="L29" s="26"/>
      <c r="M29" s="25"/>
      <c r="N29" s="25"/>
      <c r="O29" s="25"/>
      <c r="P29" s="25"/>
      <c r="Q29" s="25"/>
      <c r="R29" s="26"/>
      <c r="S29" s="26"/>
      <c r="T29" s="25"/>
      <c r="U29" s="25"/>
      <c r="V29" s="25"/>
      <c r="W29" s="25"/>
      <c r="X29" s="25"/>
      <c r="Y29" s="26"/>
      <c r="Z29" s="26"/>
      <c r="AA29" s="25"/>
      <c r="AB29" s="25"/>
      <c r="AC29" s="25"/>
      <c r="AD29" s="25"/>
      <c r="AE29" s="25"/>
      <c r="AF29" s="26"/>
      <c r="AG29" s="26"/>
      <c r="AH29" s="27"/>
      <c r="AI29" s="27"/>
      <c r="AJ29" s="27"/>
      <c r="AK29" s="27"/>
      <c r="AL29" s="27"/>
      <c r="AM29" s="26"/>
      <c r="AN29" s="26"/>
      <c r="AO29" s="27"/>
      <c r="AP29" s="27"/>
      <c r="AQ29" s="27"/>
      <c r="AR29" s="27"/>
      <c r="AS29" s="27"/>
      <c r="AT29" s="48"/>
      <c r="AU29" s="48"/>
      <c r="AV29" s="27"/>
      <c r="AW29" s="27"/>
      <c r="AX29" s="27"/>
      <c r="AY29" s="27"/>
      <c r="AZ29" s="27"/>
      <c r="BA29" s="26"/>
      <c r="BB29" s="26"/>
      <c r="BC29" s="27"/>
      <c r="BD29" s="27"/>
      <c r="BE29" s="27"/>
      <c r="BF29" s="27"/>
      <c r="BG29" s="27"/>
      <c r="BH29" s="26"/>
      <c r="BI29" s="26"/>
      <c r="BJ29" s="28"/>
      <c r="BK29" s="28"/>
      <c r="BL29" s="28"/>
      <c r="BM29" s="28"/>
      <c r="BN29" s="28"/>
      <c r="BO29" s="26"/>
      <c r="BP29" s="26"/>
    </row>
    <row r="30" spans="1:68" ht="15.75" customHeight="1" x14ac:dyDescent="0.25">
      <c r="A30" s="45" t="s">
        <v>49</v>
      </c>
      <c r="B30" s="46" t="s">
        <v>2</v>
      </c>
      <c r="C30" s="46">
        <v>2</v>
      </c>
      <c r="D30" s="47">
        <v>44873</v>
      </c>
      <c r="E30" s="47">
        <f t="shared" si="1"/>
        <v>44874</v>
      </c>
      <c r="F30" s="32"/>
      <c r="G30" s="25"/>
      <c r="H30" s="25"/>
      <c r="I30" s="25"/>
      <c r="J30" s="25"/>
      <c r="K30" s="26"/>
      <c r="L30" s="26"/>
      <c r="M30" s="25"/>
      <c r="N30" s="25"/>
      <c r="O30" s="25"/>
      <c r="P30" s="25"/>
      <c r="Q30" s="25"/>
      <c r="R30" s="26"/>
      <c r="S30" s="26"/>
      <c r="T30" s="25"/>
      <c r="U30" s="25"/>
      <c r="V30" s="25"/>
      <c r="W30" s="25"/>
      <c r="X30" s="25"/>
      <c r="Y30" s="26"/>
      <c r="Z30" s="26"/>
      <c r="AA30" s="25"/>
      <c r="AB30" s="25"/>
      <c r="AC30" s="25"/>
      <c r="AD30" s="25"/>
      <c r="AE30" s="25"/>
      <c r="AF30" s="26"/>
      <c r="AG30" s="26"/>
      <c r="AH30" s="27"/>
      <c r="AI30" s="27"/>
      <c r="AJ30" s="27"/>
      <c r="AK30" s="27"/>
      <c r="AL30" s="27"/>
      <c r="AM30" s="26"/>
      <c r="AN30" s="26"/>
      <c r="AO30" s="27"/>
      <c r="AP30" s="27"/>
      <c r="AQ30" s="27"/>
      <c r="AR30" s="27"/>
      <c r="AS30" s="27"/>
      <c r="AT30" s="48"/>
      <c r="AU30" s="48"/>
      <c r="AV30" s="27"/>
      <c r="AW30" s="27"/>
      <c r="AX30" s="27"/>
      <c r="AY30" s="27"/>
      <c r="AZ30" s="27"/>
      <c r="BA30" s="26"/>
      <c r="BB30" s="26"/>
      <c r="BC30" s="27"/>
      <c r="BD30" s="27"/>
      <c r="BE30" s="27"/>
      <c r="BF30" s="27"/>
      <c r="BG30" s="27"/>
      <c r="BH30" s="26"/>
      <c r="BI30" s="26"/>
      <c r="BJ30" s="28"/>
      <c r="BK30" s="28"/>
      <c r="BL30" s="28"/>
      <c r="BM30" s="28"/>
      <c r="BN30" s="28"/>
      <c r="BO30" s="26"/>
      <c r="BP30" s="26"/>
    </row>
    <row r="31" spans="1:68" ht="15.75" customHeight="1" x14ac:dyDescent="0.25">
      <c r="A31" s="45" t="s">
        <v>50</v>
      </c>
      <c r="B31" s="46" t="s">
        <v>7</v>
      </c>
      <c r="C31" s="46">
        <v>1</v>
      </c>
      <c r="D31" s="47">
        <v>44873</v>
      </c>
      <c r="E31" s="47">
        <f t="shared" si="1"/>
        <v>44873</v>
      </c>
      <c r="F31" s="32"/>
      <c r="G31" s="25"/>
      <c r="H31" s="25"/>
      <c r="I31" s="25"/>
      <c r="J31" s="25"/>
      <c r="K31" s="26"/>
      <c r="L31" s="26"/>
      <c r="M31" s="25"/>
      <c r="N31" s="25"/>
      <c r="O31" s="25"/>
      <c r="P31" s="25"/>
      <c r="Q31" s="25"/>
      <c r="R31" s="26"/>
      <c r="S31" s="26"/>
      <c r="T31" s="25"/>
      <c r="U31" s="25"/>
      <c r="V31" s="25"/>
      <c r="W31" s="25"/>
      <c r="X31" s="25"/>
      <c r="Y31" s="26"/>
      <c r="Z31" s="26"/>
      <c r="AA31" s="25"/>
      <c r="AB31" s="25"/>
      <c r="AC31" s="25"/>
      <c r="AD31" s="25"/>
      <c r="AE31" s="25"/>
      <c r="AF31" s="26"/>
      <c r="AG31" s="26"/>
      <c r="AH31" s="27"/>
      <c r="AI31" s="27"/>
      <c r="AJ31" s="27"/>
      <c r="AK31" s="27"/>
      <c r="AL31" s="27"/>
      <c r="AM31" s="26"/>
      <c r="AN31" s="26"/>
      <c r="AO31" s="27"/>
      <c r="AP31" s="27"/>
      <c r="AQ31" s="27"/>
      <c r="AR31" s="27"/>
      <c r="AS31" s="27"/>
      <c r="AT31" s="48"/>
      <c r="AU31" s="48"/>
      <c r="AV31" s="27"/>
      <c r="AW31" s="27"/>
      <c r="AX31" s="27"/>
      <c r="AY31" s="27"/>
      <c r="AZ31" s="27"/>
      <c r="BA31" s="26"/>
      <c r="BB31" s="26"/>
      <c r="BC31" s="27"/>
      <c r="BD31" s="27"/>
      <c r="BE31" s="27"/>
      <c r="BF31" s="27"/>
      <c r="BG31" s="27"/>
      <c r="BH31" s="26"/>
      <c r="BI31" s="26"/>
      <c r="BJ31" s="28"/>
      <c r="BK31" s="28"/>
      <c r="BL31" s="28"/>
      <c r="BM31" s="28"/>
      <c r="BN31" s="28"/>
      <c r="BO31" s="26"/>
      <c r="BP31" s="26"/>
    </row>
    <row r="32" spans="1:68" ht="15.75" customHeight="1" x14ac:dyDescent="0.25">
      <c r="A32" s="45" t="s">
        <v>51</v>
      </c>
      <c r="B32" s="46" t="s">
        <v>8</v>
      </c>
      <c r="C32" s="46">
        <v>1</v>
      </c>
      <c r="D32" s="47">
        <v>44874</v>
      </c>
      <c r="E32" s="47">
        <f t="shared" si="1"/>
        <v>44874</v>
      </c>
      <c r="F32" s="32"/>
      <c r="G32" s="25"/>
      <c r="H32" s="25"/>
      <c r="I32" s="25"/>
      <c r="J32" s="25"/>
      <c r="K32" s="26"/>
      <c r="L32" s="26"/>
      <c r="M32" s="25"/>
      <c r="N32" s="25"/>
      <c r="O32" s="25"/>
      <c r="P32" s="25"/>
      <c r="Q32" s="25"/>
      <c r="R32" s="26"/>
      <c r="S32" s="26"/>
      <c r="T32" s="25"/>
      <c r="U32" s="25"/>
      <c r="V32" s="25"/>
      <c r="W32" s="25"/>
      <c r="X32" s="25"/>
      <c r="Y32" s="26"/>
      <c r="Z32" s="26"/>
      <c r="AA32" s="25"/>
      <c r="AB32" s="25"/>
      <c r="AC32" s="25"/>
      <c r="AD32" s="25"/>
      <c r="AE32" s="25"/>
      <c r="AF32" s="26"/>
      <c r="AG32" s="26"/>
      <c r="AH32" s="27"/>
      <c r="AI32" s="27"/>
      <c r="AJ32" s="27"/>
      <c r="AK32" s="27"/>
      <c r="AL32" s="27"/>
      <c r="AM32" s="26"/>
      <c r="AN32" s="26"/>
      <c r="AO32" s="27"/>
      <c r="AP32" s="27"/>
      <c r="AQ32" s="27"/>
      <c r="AR32" s="27"/>
      <c r="AS32" s="27"/>
      <c r="AT32" s="48"/>
      <c r="AU32" s="48"/>
      <c r="AV32" s="27"/>
      <c r="AW32" s="27"/>
      <c r="AX32" s="27"/>
      <c r="AY32" s="27"/>
      <c r="AZ32" s="27"/>
      <c r="BA32" s="26"/>
      <c r="BB32" s="26"/>
      <c r="BC32" s="27"/>
      <c r="BD32" s="27"/>
      <c r="BE32" s="27"/>
      <c r="BF32" s="27"/>
      <c r="BG32" s="27"/>
      <c r="BH32" s="26"/>
      <c r="BI32" s="26"/>
      <c r="BJ32" s="28"/>
      <c r="BK32" s="28"/>
      <c r="BL32" s="28"/>
      <c r="BM32" s="28"/>
      <c r="BN32" s="28"/>
      <c r="BO32" s="26"/>
      <c r="BP32" s="26"/>
    </row>
    <row r="33" spans="1:68" ht="15.75" customHeight="1" x14ac:dyDescent="0.25">
      <c r="A33" s="45" t="s">
        <v>52</v>
      </c>
      <c r="B33" s="46" t="s">
        <v>4</v>
      </c>
      <c r="C33" s="46">
        <v>2</v>
      </c>
      <c r="D33" s="47">
        <v>44875</v>
      </c>
      <c r="E33" s="47">
        <f t="shared" si="1"/>
        <v>44876</v>
      </c>
      <c r="F33" s="32"/>
      <c r="G33" s="25"/>
      <c r="H33" s="25"/>
      <c r="I33" s="25"/>
      <c r="J33" s="25"/>
      <c r="K33" s="26"/>
      <c r="L33" s="26"/>
      <c r="M33" s="25"/>
      <c r="N33" s="25"/>
      <c r="O33" s="25"/>
      <c r="P33" s="25"/>
      <c r="Q33" s="25"/>
      <c r="R33" s="26"/>
      <c r="S33" s="26"/>
      <c r="T33" s="25"/>
      <c r="U33" s="25"/>
      <c r="V33" s="25"/>
      <c r="W33" s="25"/>
      <c r="X33" s="25"/>
      <c r="Y33" s="26"/>
      <c r="Z33" s="26"/>
      <c r="AA33" s="25"/>
      <c r="AB33" s="25"/>
      <c r="AC33" s="25"/>
      <c r="AD33" s="25"/>
      <c r="AE33" s="25"/>
      <c r="AF33" s="26"/>
      <c r="AG33" s="26"/>
      <c r="AH33" s="27"/>
      <c r="AI33" s="27"/>
      <c r="AJ33" s="27"/>
      <c r="AK33" s="27"/>
      <c r="AL33" s="27"/>
      <c r="AM33" s="26"/>
      <c r="AN33" s="26"/>
      <c r="AO33" s="27"/>
      <c r="AP33" s="27"/>
      <c r="AQ33" s="27"/>
      <c r="AR33" s="27"/>
      <c r="AS33" s="27"/>
      <c r="AT33" s="48"/>
      <c r="AU33" s="48"/>
      <c r="AV33" s="27"/>
      <c r="AW33" s="27"/>
      <c r="AX33" s="27"/>
      <c r="AY33" s="27"/>
      <c r="AZ33" s="27"/>
      <c r="BA33" s="26"/>
      <c r="BB33" s="26"/>
      <c r="BC33" s="27"/>
      <c r="BD33" s="27"/>
      <c r="BE33" s="27"/>
      <c r="BF33" s="27"/>
      <c r="BG33" s="27"/>
      <c r="BH33" s="26"/>
      <c r="BI33" s="26"/>
      <c r="BJ33" s="28"/>
      <c r="BK33" s="28"/>
      <c r="BL33" s="28"/>
      <c r="BM33" s="28"/>
      <c r="BN33" s="28"/>
      <c r="BO33" s="26"/>
      <c r="BP33" s="26"/>
    </row>
    <row r="34" spans="1:68" ht="15.75" customHeight="1" x14ac:dyDescent="0.25">
      <c r="A34" s="45" t="s">
        <v>53</v>
      </c>
      <c r="B34" s="46" t="s">
        <v>1</v>
      </c>
      <c r="C34" s="46">
        <v>1</v>
      </c>
      <c r="D34" s="47">
        <v>44877</v>
      </c>
      <c r="E34" s="47">
        <f t="shared" si="1"/>
        <v>44877</v>
      </c>
      <c r="F34" s="32"/>
      <c r="G34" s="25"/>
      <c r="H34" s="25"/>
      <c r="I34" s="25"/>
      <c r="J34" s="25"/>
      <c r="K34" s="26"/>
      <c r="L34" s="26"/>
      <c r="M34" s="25"/>
      <c r="N34" s="25"/>
      <c r="O34" s="25"/>
      <c r="P34" s="25"/>
      <c r="Q34" s="25"/>
      <c r="R34" s="26"/>
      <c r="S34" s="26"/>
      <c r="T34" s="25"/>
      <c r="U34" s="25"/>
      <c r="V34" s="25"/>
      <c r="W34" s="25"/>
      <c r="X34" s="25"/>
      <c r="Y34" s="26"/>
      <c r="Z34" s="26"/>
      <c r="AA34" s="25"/>
      <c r="AB34" s="25"/>
      <c r="AC34" s="25"/>
      <c r="AD34" s="25"/>
      <c r="AE34" s="25"/>
      <c r="AF34" s="26"/>
      <c r="AG34" s="26"/>
      <c r="AH34" s="27"/>
      <c r="AI34" s="27"/>
      <c r="AJ34" s="27"/>
      <c r="AK34" s="27"/>
      <c r="AL34" s="27"/>
      <c r="AM34" s="26"/>
      <c r="AN34" s="26"/>
      <c r="AO34" s="27"/>
      <c r="AP34" s="27"/>
      <c r="AQ34" s="27"/>
      <c r="AR34" s="27"/>
      <c r="AS34" s="27"/>
      <c r="AT34" s="48"/>
      <c r="AU34" s="48"/>
      <c r="AV34" s="27"/>
      <c r="AW34" s="27"/>
      <c r="AX34" s="27"/>
      <c r="AY34" s="27"/>
      <c r="AZ34" s="27"/>
      <c r="BA34" s="26"/>
      <c r="BB34" s="26"/>
      <c r="BC34" s="27"/>
      <c r="BD34" s="27"/>
      <c r="BE34" s="27"/>
      <c r="BF34" s="27"/>
      <c r="BG34" s="27"/>
      <c r="BH34" s="26"/>
      <c r="BI34" s="26"/>
      <c r="BJ34" s="28"/>
      <c r="BK34" s="28"/>
      <c r="BL34" s="28"/>
      <c r="BM34" s="28"/>
      <c r="BN34" s="28"/>
      <c r="BO34" s="26"/>
      <c r="BP34" s="26"/>
    </row>
    <row r="35" spans="1:68" ht="15.75" customHeight="1" x14ac:dyDescent="0.25">
      <c r="A35" s="45" t="s">
        <v>54</v>
      </c>
      <c r="B35" s="46" t="s">
        <v>7</v>
      </c>
      <c r="C35" s="46">
        <v>1</v>
      </c>
      <c r="D35" s="47">
        <v>44878</v>
      </c>
      <c r="E35" s="47">
        <f t="shared" si="1"/>
        <v>44878</v>
      </c>
      <c r="F35" s="32"/>
      <c r="G35" s="25"/>
      <c r="H35" s="25"/>
      <c r="I35" s="25"/>
      <c r="J35" s="25"/>
      <c r="K35" s="26"/>
      <c r="L35" s="26"/>
      <c r="M35" s="25"/>
      <c r="N35" s="25"/>
      <c r="O35" s="25"/>
      <c r="P35" s="25"/>
      <c r="Q35" s="25"/>
      <c r="R35" s="26"/>
      <c r="S35" s="26"/>
      <c r="T35" s="25"/>
      <c r="U35" s="25"/>
      <c r="V35" s="25"/>
      <c r="W35" s="25"/>
      <c r="X35" s="25"/>
      <c r="Y35" s="26"/>
      <c r="Z35" s="26"/>
      <c r="AA35" s="25"/>
      <c r="AB35" s="25"/>
      <c r="AC35" s="25"/>
      <c r="AD35" s="25"/>
      <c r="AE35" s="25"/>
      <c r="AF35" s="26"/>
      <c r="AG35" s="26"/>
      <c r="AH35" s="27"/>
      <c r="AI35" s="27"/>
      <c r="AJ35" s="27"/>
      <c r="AK35" s="27"/>
      <c r="AL35" s="27"/>
      <c r="AM35" s="26"/>
      <c r="AN35" s="26"/>
      <c r="AO35" s="27"/>
      <c r="AP35" s="27"/>
      <c r="AQ35" s="27"/>
      <c r="AR35" s="27"/>
      <c r="AS35" s="27"/>
      <c r="AT35" s="48"/>
      <c r="AU35" s="48"/>
      <c r="AV35" s="27"/>
      <c r="AW35" s="27"/>
      <c r="AX35" s="27"/>
      <c r="AY35" s="27"/>
      <c r="AZ35" s="27"/>
      <c r="BA35" s="26"/>
      <c r="BB35" s="26"/>
      <c r="BC35" s="27"/>
      <c r="BD35" s="27"/>
      <c r="BE35" s="27"/>
      <c r="BF35" s="27"/>
      <c r="BG35" s="27"/>
      <c r="BH35" s="26"/>
      <c r="BI35" s="26"/>
      <c r="BJ35" s="28"/>
      <c r="BK35" s="28"/>
      <c r="BL35" s="28"/>
      <c r="BM35" s="28"/>
      <c r="BN35" s="28"/>
      <c r="BO35" s="26"/>
      <c r="BP35" s="26"/>
    </row>
    <row r="36" spans="1:68" ht="15.75" customHeight="1" x14ac:dyDescent="0.25">
      <c r="A36" s="45" t="s">
        <v>55</v>
      </c>
      <c r="B36" s="46" t="s">
        <v>1</v>
      </c>
      <c r="C36" s="46">
        <v>1</v>
      </c>
      <c r="D36" s="47">
        <v>44878</v>
      </c>
      <c r="E36" s="47">
        <f t="shared" si="1"/>
        <v>44878</v>
      </c>
      <c r="F36" s="32"/>
      <c r="G36" s="25"/>
      <c r="H36" s="25"/>
      <c r="I36" s="25"/>
      <c r="J36" s="25"/>
      <c r="K36" s="26"/>
      <c r="L36" s="26"/>
      <c r="M36" s="25"/>
      <c r="N36" s="25"/>
      <c r="O36" s="25"/>
      <c r="P36" s="25"/>
      <c r="Q36" s="25"/>
      <c r="R36" s="26"/>
      <c r="S36" s="26"/>
      <c r="T36" s="25"/>
      <c r="U36" s="25"/>
      <c r="V36" s="25"/>
      <c r="W36" s="25"/>
      <c r="X36" s="25"/>
      <c r="Y36" s="26"/>
      <c r="Z36" s="26"/>
      <c r="AA36" s="25"/>
      <c r="AB36" s="25"/>
      <c r="AC36" s="25"/>
      <c r="AD36" s="25"/>
      <c r="AE36" s="25"/>
      <c r="AF36" s="26"/>
      <c r="AG36" s="26"/>
      <c r="AH36" s="27"/>
      <c r="AI36" s="27"/>
      <c r="AJ36" s="27"/>
      <c r="AK36" s="27"/>
      <c r="AL36" s="27"/>
      <c r="AM36" s="26"/>
      <c r="AN36" s="26"/>
      <c r="AO36" s="27"/>
      <c r="AP36" s="27"/>
      <c r="AQ36" s="27"/>
      <c r="AR36" s="27"/>
      <c r="AS36" s="27"/>
      <c r="AT36" s="48"/>
      <c r="AU36" s="48"/>
      <c r="AV36" s="27"/>
      <c r="AW36" s="27"/>
      <c r="AX36" s="27"/>
      <c r="AY36" s="27"/>
      <c r="AZ36" s="27"/>
      <c r="BA36" s="26"/>
      <c r="BB36" s="26"/>
      <c r="BC36" s="27"/>
      <c r="BD36" s="27"/>
      <c r="BE36" s="27"/>
      <c r="BF36" s="27"/>
      <c r="BG36" s="27"/>
      <c r="BH36" s="26"/>
      <c r="BI36" s="26"/>
      <c r="BJ36" s="28"/>
      <c r="BK36" s="28"/>
      <c r="BL36" s="28"/>
      <c r="BM36" s="28"/>
      <c r="BN36" s="28"/>
      <c r="BO36" s="26"/>
      <c r="BP36" s="26"/>
    </row>
    <row r="37" spans="1:68" ht="15.75" customHeight="1" x14ac:dyDescent="0.25">
      <c r="A37" s="45" t="s">
        <v>63</v>
      </c>
      <c r="B37" s="46" t="s">
        <v>7</v>
      </c>
      <c r="C37" s="46">
        <v>1</v>
      </c>
      <c r="D37" s="47">
        <v>44879</v>
      </c>
      <c r="E37" s="47">
        <f t="shared" si="1"/>
        <v>44879</v>
      </c>
      <c r="F37" s="32"/>
      <c r="G37" s="25"/>
      <c r="H37" s="25"/>
      <c r="I37" s="25"/>
      <c r="J37" s="25"/>
      <c r="K37" s="26"/>
      <c r="L37" s="26"/>
      <c r="M37" s="25"/>
      <c r="N37" s="25"/>
      <c r="O37" s="25"/>
      <c r="P37" s="25"/>
      <c r="Q37" s="25"/>
      <c r="R37" s="26"/>
      <c r="S37" s="26"/>
      <c r="T37" s="25"/>
      <c r="U37" s="25"/>
      <c r="V37" s="25"/>
      <c r="W37" s="25"/>
      <c r="X37" s="25"/>
      <c r="Y37" s="26"/>
      <c r="Z37" s="26"/>
      <c r="AA37" s="25"/>
      <c r="AB37" s="25"/>
      <c r="AC37" s="25"/>
      <c r="AD37" s="25"/>
      <c r="AE37" s="25"/>
      <c r="AF37" s="26"/>
      <c r="AG37" s="26"/>
      <c r="AH37" s="27"/>
      <c r="AI37" s="27"/>
      <c r="AJ37" s="27"/>
      <c r="AK37" s="27"/>
      <c r="AL37" s="27"/>
      <c r="AM37" s="26"/>
      <c r="AN37" s="26"/>
      <c r="AO37" s="27"/>
      <c r="AP37" s="27"/>
      <c r="AQ37" s="27"/>
      <c r="AR37" s="27"/>
      <c r="AS37" s="27"/>
      <c r="AT37" s="48"/>
      <c r="AU37" s="48"/>
      <c r="AV37" s="27"/>
      <c r="AW37" s="27"/>
      <c r="AX37" s="27"/>
      <c r="AY37" s="27"/>
      <c r="AZ37" s="27"/>
      <c r="BA37" s="26"/>
      <c r="BB37" s="26"/>
      <c r="BC37" s="27"/>
      <c r="BD37" s="27"/>
      <c r="BE37" s="27"/>
      <c r="BF37" s="27"/>
      <c r="BG37" s="27"/>
      <c r="BH37" s="26"/>
      <c r="BI37" s="26"/>
      <c r="BJ37" s="28"/>
      <c r="BK37" s="28"/>
      <c r="BL37" s="28"/>
      <c r="BM37" s="28"/>
      <c r="BN37" s="28"/>
      <c r="BO37" s="26"/>
      <c r="BP37" s="26"/>
    </row>
    <row r="38" spans="1:68" ht="15.75" customHeight="1" x14ac:dyDescent="0.25">
      <c r="A38" s="49" t="s">
        <v>25</v>
      </c>
      <c r="B38" s="50"/>
      <c r="C38" s="50"/>
      <c r="D38" s="50"/>
      <c r="E38" s="51"/>
      <c r="F38" s="32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5"/>
    </row>
    <row r="39" spans="1:68" ht="15.75" customHeight="1" x14ac:dyDescent="0.25">
      <c r="A39" s="52" t="s">
        <v>56</v>
      </c>
      <c r="B39" s="69" t="s">
        <v>6</v>
      </c>
      <c r="C39" s="53">
        <v>1</v>
      </c>
      <c r="D39" s="54">
        <v>44889</v>
      </c>
      <c r="E39" s="54">
        <f t="shared" ref="E39:E45" si="2">D39+(C39-1)</f>
        <v>44889</v>
      </c>
      <c r="F39" s="32"/>
      <c r="G39" s="25"/>
      <c r="H39" s="25"/>
      <c r="I39" s="25"/>
      <c r="J39" s="25"/>
      <c r="K39" s="26"/>
      <c r="L39" s="26"/>
      <c r="M39" s="28"/>
      <c r="N39" s="28"/>
      <c r="O39" s="25"/>
      <c r="P39" s="25"/>
      <c r="Q39" s="25"/>
      <c r="R39" s="26"/>
      <c r="S39" s="26"/>
      <c r="T39" s="28"/>
      <c r="U39" s="28"/>
      <c r="V39" s="25"/>
      <c r="W39" s="25"/>
      <c r="X39" s="25"/>
      <c r="Y39" s="26"/>
      <c r="Z39" s="26"/>
      <c r="AA39" s="28"/>
      <c r="AB39" s="28"/>
      <c r="AC39" s="25"/>
      <c r="AD39" s="25"/>
      <c r="AE39" s="25"/>
      <c r="AF39" s="26"/>
      <c r="AG39" s="26"/>
      <c r="AH39" s="28"/>
      <c r="AI39" s="28"/>
      <c r="AJ39" s="28"/>
      <c r="AK39" s="25"/>
      <c r="AL39" s="25"/>
      <c r="AM39" s="26"/>
      <c r="AN39" s="26"/>
      <c r="AO39" s="28"/>
      <c r="AP39" s="28"/>
      <c r="AQ39" s="28"/>
      <c r="AR39" s="28"/>
      <c r="AS39" s="28"/>
      <c r="AT39" s="26"/>
      <c r="AU39" s="26"/>
      <c r="AV39" s="28"/>
      <c r="AW39" s="28"/>
      <c r="AX39" s="28"/>
      <c r="AY39" s="28"/>
      <c r="AZ39" s="28"/>
      <c r="BA39" s="26"/>
      <c r="BB39" s="26"/>
      <c r="BC39" s="28"/>
      <c r="BD39" s="28"/>
      <c r="BE39" s="28"/>
      <c r="BF39" s="28"/>
      <c r="BG39" s="28"/>
      <c r="BH39" s="26"/>
      <c r="BI39" s="26"/>
      <c r="BJ39" s="27"/>
      <c r="BK39" s="27"/>
      <c r="BL39" s="27"/>
      <c r="BM39" s="27"/>
      <c r="BN39" s="27"/>
      <c r="BO39" s="26"/>
      <c r="BP39" s="26"/>
    </row>
    <row r="40" spans="1:68" ht="15.75" customHeight="1" x14ac:dyDescent="0.25">
      <c r="A40" s="52" t="s">
        <v>57</v>
      </c>
      <c r="B40" s="69" t="s">
        <v>7</v>
      </c>
      <c r="C40" s="53">
        <v>1</v>
      </c>
      <c r="D40" s="54">
        <v>44889</v>
      </c>
      <c r="E40" s="54">
        <f t="shared" si="2"/>
        <v>44889</v>
      </c>
      <c r="F40" s="32"/>
      <c r="G40" s="25"/>
      <c r="H40" s="25"/>
      <c r="I40" s="25"/>
      <c r="J40" s="25"/>
      <c r="K40" s="26"/>
      <c r="L40" s="26"/>
      <c r="M40" s="28"/>
      <c r="N40" s="28"/>
      <c r="O40" s="25"/>
      <c r="P40" s="25"/>
      <c r="Q40" s="25"/>
      <c r="R40" s="26"/>
      <c r="S40" s="26"/>
      <c r="T40" s="28"/>
      <c r="U40" s="28"/>
      <c r="V40" s="25"/>
      <c r="W40" s="25"/>
      <c r="X40" s="25"/>
      <c r="Y40" s="26"/>
      <c r="Z40" s="26"/>
      <c r="AA40" s="28"/>
      <c r="AB40" s="28"/>
      <c r="AC40" s="25"/>
      <c r="AD40" s="25"/>
      <c r="AE40" s="25"/>
      <c r="AF40" s="26"/>
      <c r="AG40" s="26"/>
      <c r="AH40" s="28"/>
      <c r="AI40" s="28"/>
      <c r="AJ40" s="28"/>
      <c r="AK40" s="25"/>
      <c r="AL40" s="25"/>
      <c r="AM40" s="26"/>
      <c r="AN40" s="26"/>
      <c r="AO40" s="28"/>
      <c r="AP40" s="28"/>
      <c r="AQ40" s="28"/>
      <c r="AR40" s="28"/>
      <c r="AS40" s="28"/>
      <c r="AT40" s="26"/>
      <c r="AU40" s="26"/>
      <c r="AV40" s="28"/>
      <c r="AW40" s="28"/>
      <c r="AX40" s="28"/>
      <c r="AY40" s="28"/>
      <c r="AZ40" s="28"/>
      <c r="BA40" s="26"/>
      <c r="BB40" s="26"/>
      <c r="BC40" s="28"/>
      <c r="BD40" s="28"/>
      <c r="BE40" s="28"/>
      <c r="BF40" s="28"/>
      <c r="BG40" s="28"/>
      <c r="BH40" s="26"/>
      <c r="BI40" s="26"/>
      <c r="BJ40" s="28"/>
      <c r="BK40" s="28"/>
      <c r="BL40" s="28"/>
      <c r="BM40" s="28"/>
      <c r="BN40" s="28"/>
      <c r="BO40" s="26"/>
      <c r="BP40" s="26"/>
    </row>
    <row r="41" spans="1:68" ht="15.75" customHeight="1" x14ac:dyDescent="0.25">
      <c r="A41" s="52" t="s">
        <v>60</v>
      </c>
      <c r="B41" s="69" t="s">
        <v>8</v>
      </c>
      <c r="C41" s="53">
        <v>1</v>
      </c>
      <c r="D41" s="54">
        <v>44889</v>
      </c>
      <c r="E41" s="54">
        <f t="shared" si="2"/>
        <v>44889</v>
      </c>
      <c r="F41" s="32"/>
      <c r="G41" s="25"/>
      <c r="H41" s="25"/>
      <c r="I41" s="25"/>
      <c r="J41" s="25"/>
      <c r="K41" s="26"/>
      <c r="L41" s="26"/>
      <c r="M41" s="28"/>
      <c r="N41" s="28"/>
      <c r="O41" s="25"/>
      <c r="P41" s="25"/>
      <c r="Q41" s="25"/>
      <c r="R41" s="26"/>
      <c r="S41" s="26"/>
      <c r="T41" s="28"/>
      <c r="U41" s="28"/>
      <c r="V41" s="25"/>
      <c r="W41" s="25"/>
      <c r="X41" s="25"/>
      <c r="Y41" s="26"/>
      <c r="Z41" s="26"/>
      <c r="AA41" s="28"/>
      <c r="AB41" s="28"/>
      <c r="AC41" s="25"/>
      <c r="AD41" s="25"/>
      <c r="AE41" s="25"/>
      <c r="AF41" s="26"/>
      <c r="AG41" s="26"/>
      <c r="AH41" s="28"/>
      <c r="AI41" s="28"/>
      <c r="AJ41" s="28"/>
      <c r="AK41" s="25"/>
      <c r="AL41" s="25"/>
      <c r="AM41" s="26"/>
      <c r="AN41" s="26"/>
      <c r="AO41" s="28"/>
      <c r="AP41" s="28"/>
      <c r="AQ41" s="28"/>
      <c r="AR41" s="28"/>
      <c r="AS41" s="28"/>
      <c r="AT41" s="26"/>
      <c r="AU41" s="26"/>
      <c r="AV41" s="28"/>
      <c r="AW41" s="28"/>
      <c r="AX41" s="28"/>
      <c r="AY41" s="28"/>
      <c r="AZ41" s="28"/>
      <c r="BA41" s="26"/>
      <c r="BB41" s="26"/>
      <c r="BC41" s="28"/>
      <c r="BD41" s="28"/>
      <c r="BE41" s="28"/>
      <c r="BF41" s="28"/>
      <c r="BG41" s="28"/>
      <c r="BH41" s="26"/>
      <c r="BI41" s="26"/>
      <c r="BJ41" s="28"/>
      <c r="BK41" s="28"/>
      <c r="BL41" s="28"/>
      <c r="BM41" s="28"/>
      <c r="BN41" s="28"/>
      <c r="BO41" s="26"/>
      <c r="BP41" s="26"/>
    </row>
    <row r="42" spans="1:68" ht="15.75" customHeight="1" x14ac:dyDescent="0.25">
      <c r="A42" s="52" t="s">
        <v>58</v>
      </c>
      <c r="B42" s="69" t="s">
        <v>4</v>
      </c>
      <c r="C42" s="53">
        <v>1</v>
      </c>
      <c r="D42" s="54">
        <v>44889</v>
      </c>
      <c r="E42" s="54">
        <f t="shared" si="2"/>
        <v>44889</v>
      </c>
      <c r="F42" s="32"/>
      <c r="G42" s="25"/>
      <c r="H42" s="25"/>
      <c r="I42" s="25"/>
      <c r="J42" s="25"/>
      <c r="K42" s="26"/>
      <c r="L42" s="26"/>
      <c r="M42" s="28"/>
      <c r="N42" s="28"/>
      <c r="O42" s="25"/>
      <c r="P42" s="25"/>
      <c r="Q42" s="25"/>
      <c r="R42" s="26"/>
      <c r="S42" s="26"/>
      <c r="T42" s="28"/>
      <c r="U42" s="28"/>
      <c r="V42" s="25"/>
      <c r="W42" s="25"/>
      <c r="X42" s="25"/>
      <c r="Y42" s="26"/>
      <c r="Z42" s="26"/>
      <c r="AA42" s="28"/>
      <c r="AB42" s="28"/>
      <c r="AC42" s="25"/>
      <c r="AD42" s="25"/>
      <c r="AE42" s="25"/>
      <c r="AF42" s="26"/>
      <c r="AG42" s="26"/>
      <c r="AH42" s="28"/>
      <c r="AI42" s="28"/>
      <c r="AJ42" s="28"/>
      <c r="AK42" s="25"/>
      <c r="AL42" s="25"/>
      <c r="AM42" s="26"/>
      <c r="AN42" s="26"/>
      <c r="AO42" s="28"/>
      <c r="AP42" s="28"/>
      <c r="AQ42" s="28"/>
      <c r="AR42" s="28"/>
      <c r="AS42" s="28"/>
      <c r="AT42" s="26"/>
      <c r="AU42" s="26"/>
      <c r="AV42" s="28"/>
      <c r="AW42" s="28"/>
      <c r="AX42" s="28"/>
      <c r="AY42" s="28"/>
      <c r="AZ42" s="28"/>
      <c r="BA42" s="26"/>
      <c r="BB42" s="26"/>
      <c r="BC42" s="28"/>
      <c r="BD42" s="28"/>
      <c r="BE42" s="28"/>
      <c r="BF42" s="28"/>
      <c r="BG42" s="28"/>
      <c r="BH42" s="26"/>
      <c r="BI42" s="26"/>
      <c r="BJ42" s="28"/>
      <c r="BK42" s="28"/>
      <c r="BL42" s="28"/>
      <c r="BM42" s="28"/>
      <c r="BN42" s="28"/>
      <c r="BO42" s="26"/>
      <c r="BP42" s="26"/>
    </row>
    <row r="43" spans="1:68" ht="15.75" customHeight="1" x14ac:dyDescent="0.25">
      <c r="A43" s="52" t="s">
        <v>59</v>
      </c>
      <c r="B43" s="69" t="s">
        <v>1</v>
      </c>
      <c r="C43" s="53">
        <v>1</v>
      </c>
      <c r="D43" s="54">
        <v>44889</v>
      </c>
      <c r="E43" s="54">
        <f t="shared" si="2"/>
        <v>44889</v>
      </c>
      <c r="F43" s="32"/>
      <c r="G43" s="25"/>
      <c r="H43" s="25"/>
      <c r="I43" s="25"/>
      <c r="J43" s="25"/>
      <c r="K43" s="26"/>
      <c r="L43" s="26"/>
      <c r="M43" s="28"/>
      <c r="N43" s="28"/>
      <c r="O43" s="25"/>
      <c r="P43" s="25"/>
      <c r="Q43" s="25"/>
      <c r="R43" s="26"/>
      <c r="S43" s="26"/>
      <c r="T43" s="28"/>
      <c r="U43" s="28"/>
      <c r="V43" s="25"/>
      <c r="W43" s="25"/>
      <c r="X43" s="25"/>
      <c r="Y43" s="26"/>
      <c r="Z43" s="26"/>
      <c r="AA43" s="28"/>
      <c r="AB43" s="28"/>
      <c r="AC43" s="25"/>
      <c r="AD43" s="25"/>
      <c r="AE43" s="25"/>
      <c r="AF43" s="26"/>
      <c r="AG43" s="26"/>
      <c r="AH43" s="28"/>
      <c r="AI43" s="28"/>
      <c r="AJ43" s="28"/>
      <c r="AK43" s="25"/>
      <c r="AL43" s="25"/>
      <c r="AM43" s="26"/>
      <c r="AN43" s="26"/>
      <c r="AO43" s="28"/>
      <c r="AP43" s="28"/>
      <c r="AQ43" s="28"/>
      <c r="AR43" s="28"/>
      <c r="AS43" s="28"/>
      <c r="AT43" s="26"/>
      <c r="AU43" s="26"/>
      <c r="AV43" s="28"/>
      <c r="AW43" s="28"/>
      <c r="AX43" s="28"/>
      <c r="AY43" s="28"/>
      <c r="AZ43" s="28"/>
      <c r="BA43" s="26"/>
      <c r="BB43" s="26"/>
      <c r="BC43" s="28"/>
      <c r="BD43" s="28"/>
      <c r="BE43" s="28"/>
      <c r="BF43" s="28"/>
      <c r="BG43" s="28"/>
      <c r="BH43" s="26"/>
      <c r="BI43" s="26"/>
      <c r="BJ43" s="28"/>
      <c r="BK43" s="28"/>
      <c r="BL43" s="28"/>
      <c r="BM43" s="28"/>
      <c r="BN43" s="28"/>
      <c r="BO43" s="26"/>
      <c r="BP43" s="26"/>
    </row>
    <row r="44" spans="1:68" ht="15.75" customHeight="1" x14ac:dyDescent="0.25">
      <c r="A44" s="52" t="s">
        <v>61</v>
      </c>
      <c r="B44" s="69" t="s">
        <v>2</v>
      </c>
      <c r="C44" s="53">
        <v>1</v>
      </c>
      <c r="D44" s="54">
        <v>44889</v>
      </c>
      <c r="E44" s="54">
        <f t="shared" si="2"/>
        <v>44889</v>
      </c>
      <c r="F44" s="32"/>
      <c r="G44" s="25"/>
      <c r="H44" s="25"/>
      <c r="I44" s="25"/>
      <c r="J44" s="25"/>
      <c r="K44" s="26"/>
      <c r="L44" s="26"/>
      <c r="M44" s="28"/>
      <c r="N44" s="28"/>
      <c r="O44" s="25"/>
      <c r="P44" s="25"/>
      <c r="Q44" s="25"/>
      <c r="R44" s="26"/>
      <c r="S44" s="26"/>
      <c r="T44" s="28"/>
      <c r="U44" s="28"/>
      <c r="V44" s="25"/>
      <c r="W44" s="25"/>
      <c r="X44" s="25"/>
      <c r="Y44" s="26"/>
      <c r="Z44" s="26"/>
      <c r="AA44" s="28"/>
      <c r="AB44" s="28"/>
      <c r="AC44" s="25"/>
      <c r="AD44" s="25"/>
      <c r="AE44" s="25"/>
      <c r="AF44" s="26"/>
      <c r="AG44" s="26"/>
      <c r="AH44" s="28"/>
      <c r="AI44" s="28"/>
      <c r="AJ44" s="28"/>
      <c r="AK44" s="25"/>
      <c r="AL44" s="25"/>
      <c r="AM44" s="26"/>
      <c r="AN44" s="26"/>
      <c r="AO44" s="28"/>
      <c r="AP44" s="28"/>
      <c r="AQ44" s="28"/>
      <c r="AR44" s="28"/>
      <c r="AS44" s="28"/>
      <c r="AT44" s="26"/>
      <c r="AU44" s="26"/>
      <c r="AV44" s="28"/>
      <c r="AW44" s="28"/>
      <c r="AX44" s="28"/>
      <c r="AY44" s="28"/>
      <c r="AZ44" s="28"/>
      <c r="BA44" s="26"/>
      <c r="BB44" s="26"/>
      <c r="BC44" s="28"/>
      <c r="BD44" s="28"/>
      <c r="BE44" s="28"/>
      <c r="BF44" s="28"/>
      <c r="BG44" s="28"/>
      <c r="BH44" s="26"/>
      <c r="BI44" s="26"/>
      <c r="BJ44" s="28"/>
      <c r="BK44" s="28"/>
      <c r="BL44" s="28"/>
      <c r="BM44" s="28"/>
      <c r="BN44" s="28"/>
      <c r="BO44" s="26"/>
      <c r="BP44" s="26"/>
    </row>
    <row r="45" spans="1:68" ht="15.75" customHeight="1" x14ac:dyDescent="0.25">
      <c r="A45" s="52" t="s">
        <v>62</v>
      </c>
      <c r="B45" s="69" t="s">
        <v>3</v>
      </c>
      <c r="C45" s="53">
        <v>1</v>
      </c>
      <c r="D45" s="54">
        <v>44889</v>
      </c>
      <c r="E45" s="54">
        <f t="shared" si="2"/>
        <v>44889</v>
      </c>
      <c r="F45" s="32"/>
      <c r="G45" s="25"/>
      <c r="H45" s="25"/>
      <c r="I45" s="25"/>
      <c r="J45" s="25"/>
      <c r="K45" s="26"/>
      <c r="L45" s="26"/>
      <c r="M45" s="28"/>
      <c r="N45" s="28"/>
      <c r="O45" s="25"/>
      <c r="P45" s="25"/>
      <c r="Q45" s="25"/>
      <c r="R45" s="26"/>
      <c r="S45" s="26"/>
      <c r="T45" s="28"/>
      <c r="U45" s="28"/>
      <c r="V45" s="25"/>
      <c r="W45" s="25"/>
      <c r="X45" s="25"/>
      <c r="Y45" s="26"/>
      <c r="Z45" s="26"/>
      <c r="AA45" s="28"/>
      <c r="AB45" s="28"/>
      <c r="AC45" s="25"/>
      <c r="AD45" s="25"/>
      <c r="AE45" s="25"/>
      <c r="AF45" s="26"/>
      <c r="AG45" s="26"/>
      <c r="AH45" s="28"/>
      <c r="AI45" s="28"/>
      <c r="AJ45" s="28"/>
      <c r="AK45" s="25"/>
      <c r="AL45" s="25"/>
      <c r="AM45" s="26"/>
      <c r="AN45" s="26"/>
      <c r="AO45" s="28"/>
      <c r="AP45" s="28"/>
      <c r="AQ45" s="28"/>
      <c r="AR45" s="28"/>
      <c r="AS45" s="28"/>
      <c r="AT45" s="26"/>
      <c r="AU45" s="26"/>
      <c r="AV45" s="28"/>
      <c r="AW45" s="28"/>
      <c r="AX45" s="28"/>
      <c r="AY45" s="28"/>
      <c r="AZ45" s="28"/>
      <c r="BA45" s="26"/>
      <c r="BB45" s="26"/>
      <c r="BC45" s="28"/>
      <c r="BD45" s="28"/>
      <c r="BE45" s="28"/>
      <c r="BF45" s="28"/>
      <c r="BG45" s="28"/>
      <c r="BH45" s="26"/>
      <c r="BI45" s="26"/>
      <c r="BJ45" s="28"/>
      <c r="BK45" s="28"/>
      <c r="BL45" s="28"/>
      <c r="BM45" s="28"/>
      <c r="BN45" s="28"/>
      <c r="BO45" s="26"/>
      <c r="BP45" s="26"/>
    </row>
    <row r="46" spans="1:68" ht="15.75" customHeight="1" x14ac:dyDescent="0.2"/>
    <row r="47" spans="1:68" ht="15.75" customHeight="1" x14ac:dyDescent="0.2"/>
    <row r="48" spans="1:6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3">
    <mergeCell ref="AJ2:AL2"/>
    <mergeCell ref="J1:N1"/>
    <mergeCell ref="Q1:V1"/>
    <mergeCell ref="Y1:AD1"/>
    <mergeCell ref="AG1:AN1"/>
    <mergeCell ref="D2:E2"/>
    <mergeCell ref="J2:N2"/>
    <mergeCell ref="Q2:V2"/>
    <mergeCell ref="Y2:AD2"/>
    <mergeCell ref="A4:A5"/>
    <mergeCell ref="B4:B5"/>
    <mergeCell ref="C4:C5"/>
    <mergeCell ref="D4:D5"/>
    <mergeCell ref="E4:E5"/>
    <mergeCell ref="G4:L4"/>
    <mergeCell ref="M4:S4"/>
    <mergeCell ref="T4:Z4"/>
    <mergeCell ref="AA4:AG4"/>
    <mergeCell ref="AH4:AN4"/>
    <mergeCell ref="AO4:AU4"/>
    <mergeCell ref="AV4:BB4"/>
    <mergeCell ref="BC4:BI4"/>
    <mergeCell ref="BJ4:BP4"/>
  </mergeCells>
  <conditionalFormatting sqref="G6:BP45">
    <cfRule type="expression" dxfId="11" priority="2">
      <formula>AND( $B6=$Y$2, AND( G$5&gt;=$D6, G$5 &lt;= $E6 ))</formula>
    </cfRule>
  </conditionalFormatting>
  <conditionalFormatting sqref="G6:BP45">
    <cfRule type="expression" dxfId="10" priority="3">
      <formula>AND( $B6=$Y$1, AND( G$5&gt;=$D6, G$5 &lt;= $E6 ))</formula>
    </cfRule>
  </conditionalFormatting>
  <conditionalFormatting sqref="G6:BP45">
    <cfRule type="expression" dxfId="9" priority="4">
      <formula>AND( $B6=$Q$2, AND( G$5&gt;=$D6, G$5 &lt;= $E6 ))</formula>
    </cfRule>
  </conditionalFormatting>
  <conditionalFormatting sqref="G6:BP45">
    <cfRule type="expression" dxfId="8" priority="5">
      <formula>AND( $B6=$Q$1, AND( G$5&gt;=$D6, G$5 &lt;= $E6 ))</formula>
    </cfRule>
  </conditionalFormatting>
  <conditionalFormatting sqref="G6:BP45">
    <cfRule type="expression" dxfId="7" priority="6">
      <formula>AND( $B6=$J$1, AND( G$5&gt;=$D6, G$5 &lt;= $E6 ))</formula>
    </cfRule>
  </conditionalFormatting>
  <conditionalFormatting sqref="G6:BP45">
    <cfRule type="expression" dxfId="6" priority="7">
      <formula>AND( $B6=$J$2, AND( G$5&gt;=$D6, G$5 &lt;= $E6 ))</formula>
    </cfRule>
  </conditionalFormatting>
  <conditionalFormatting sqref="G6:BP45">
    <cfRule type="expression" dxfId="5" priority="8">
      <formula>AND( $B6=$AG$1, AND( G$5&gt;=$D6, G$5 &lt;= $E6 ))</formula>
    </cfRule>
  </conditionalFormatting>
  <printOptions horizontalCentered="1" gridLines="1"/>
  <pageMargins left="0.7" right="0.7" top="0.75" bottom="0.75" header="0" footer="0"/>
  <pageSetup scale="44" fitToHeight="0" pageOrder="overThenDown" orientation="landscape" cellComments="atEnd" r:id="rId1"/>
  <webPublishItems count="1">
    <webPublishItem id="5024" divId="Gantt-diagram (1)_5024" sourceType="sheet" destinationFile="C:\Users\dcdob\Desktop\Gantt-diagram (1)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M1000"/>
  <sheetViews>
    <sheetView topLeftCell="A11" zoomScale="145" zoomScaleNormal="145" workbookViewId="0">
      <selection activeCell="H21" sqref="H21"/>
    </sheetView>
  </sheetViews>
  <sheetFormatPr defaultColWidth="12.7109375" defaultRowHeight="15" customHeight="1" x14ac:dyDescent="0.2"/>
  <cols>
    <col min="1" max="1" width="19" style="71" bestFit="1" customWidth="1"/>
    <col min="2" max="5" width="4.42578125" customWidth="1"/>
    <col min="6" max="6" width="11.85546875" customWidth="1"/>
    <col min="7" max="7" width="7.7109375" customWidth="1"/>
    <col min="8" max="8" width="19" style="71" bestFit="1" customWidth="1"/>
    <col min="9" max="13" width="9.140625" customWidth="1"/>
    <col min="14" max="26" width="7.7109375" customWidth="1"/>
  </cols>
  <sheetData>
    <row r="1" spans="1:13" ht="12.75" customHeight="1" x14ac:dyDescent="0.2">
      <c r="A1" s="91" t="s">
        <v>26</v>
      </c>
      <c r="B1" s="92"/>
      <c r="C1" s="92"/>
      <c r="D1" s="92"/>
      <c r="E1" s="92"/>
      <c r="F1" s="93"/>
      <c r="H1" s="94" t="s">
        <v>27</v>
      </c>
      <c r="I1" s="95"/>
      <c r="J1" s="95"/>
      <c r="K1" s="95"/>
      <c r="L1" s="95"/>
      <c r="M1" s="89"/>
    </row>
    <row r="2" spans="1:13" ht="12.75" customHeight="1" x14ac:dyDescent="0.2">
      <c r="A2" s="55" t="s">
        <v>28</v>
      </c>
      <c r="B2" s="56" t="s">
        <v>29</v>
      </c>
      <c r="C2" s="56" t="s">
        <v>30</v>
      </c>
      <c r="D2" s="56" t="s">
        <v>31</v>
      </c>
      <c r="E2" s="56" t="s">
        <v>32</v>
      </c>
      <c r="F2" s="57" t="s">
        <v>33</v>
      </c>
      <c r="H2" s="55" t="s">
        <v>28</v>
      </c>
      <c r="I2" s="56" t="s">
        <v>29</v>
      </c>
      <c r="J2" s="56" t="s">
        <v>30</v>
      </c>
      <c r="K2" s="56" t="s">
        <v>31</v>
      </c>
      <c r="L2" s="56" t="s">
        <v>32</v>
      </c>
      <c r="M2" s="57" t="s">
        <v>33</v>
      </c>
    </row>
    <row r="3" spans="1:13" ht="12.75" customHeight="1" x14ac:dyDescent="0.2">
      <c r="A3" s="58" t="str">
        <f>Gantt!J1</f>
        <v>Bakhit Patrik</v>
      </c>
      <c r="B3" s="59">
        <v>1</v>
      </c>
      <c r="C3" s="59">
        <f ca="1">SUMIF(Gantt!$B$9:$C$15,$A3,Gantt!$C$9:$C$15)</f>
        <v>1</v>
      </c>
      <c r="D3" s="59">
        <f ca="1">SUMIF(Gantt!$B$17:$C$37,$A3,Gantt!$C$17:$C$37)</f>
        <v>5</v>
      </c>
      <c r="E3" s="59">
        <f ca="1">SUMIF(Gantt!$B$39:$C$45,$A3,Gantt!$C$39:$C$45)</f>
        <v>1</v>
      </c>
      <c r="F3" s="60">
        <f t="shared" ref="F3:F9" ca="1" si="0">SUM(B3:E3)</f>
        <v>8</v>
      </c>
      <c r="H3" s="58" t="str">
        <f>Gantt!J1</f>
        <v>Bakhit Patrik</v>
      </c>
      <c r="I3" s="59">
        <v>1</v>
      </c>
      <c r="J3" s="59">
        <f>COUNTIF(Gantt!B9:B15,H3)</f>
        <v>1</v>
      </c>
      <c r="K3" s="59">
        <f>COUNTIF(Gantt!B17:B37,H3)</f>
        <v>4</v>
      </c>
      <c r="L3" s="59">
        <f>COUNTIF(Gantt!B39:B45,H3)</f>
        <v>1</v>
      </c>
      <c r="M3" s="60">
        <f t="shared" ref="M3:M9" si="1">SUM(I3:L3)</f>
        <v>7</v>
      </c>
    </row>
    <row r="4" spans="1:13" ht="12.75" customHeight="1" x14ac:dyDescent="0.2">
      <c r="A4" s="58" t="str">
        <f>Gantt!J2</f>
        <v>Gál Eszter</v>
      </c>
      <c r="B4" s="59">
        <v>1</v>
      </c>
      <c r="C4" s="59">
        <f ca="1">SUMIF(Gantt!$B$9:$C$15,$A4,Gantt!$C$9:$C$15)</f>
        <v>1</v>
      </c>
      <c r="D4" s="59">
        <f ca="1">SUMIF(Gantt!$B$17:$C$37,$A4,Gantt!$C$17:$C$37)</f>
        <v>4</v>
      </c>
      <c r="E4" s="59">
        <f ca="1">SUMIF(Gantt!$B$39:$C$45,$A4,Gantt!$C$39:$C$45)</f>
        <v>1</v>
      </c>
      <c r="F4" s="60">
        <f t="shared" ca="1" si="0"/>
        <v>7</v>
      </c>
      <c r="H4" s="58" t="str">
        <f>Gantt!J2</f>
        <v>Gál Eszter</v>
      </c>
      <c r="I4" s="59">
        <v>1</v>
      </c>
      <c r="J4" s="59">
        <f>COUNTIF(Gantt!B9:B15,H4)</f>
        <v>1</v>
      </c>
      <c r="K4" s="59">
        <f>COUNTIF(Gantt!B17:B37,H4)</f>
        <v>2</v>
      </c>
      <c r="L4" s="59">
        <f>COUNTIF(Gantt!B39:B45,H4)</f>
        <v>1</v>
      </c>
      <c r="M4" s="60">
        <f t="shared" si="1"/>
        <v>5</v>
      </c>
    </row>
    <row r="5" spans="1:13" ht="12.75" customHeight="1" x14ac:dyDescent="0.2">
      <c r="A5" s="70" t="str">
        <f>Gantt!Q1</f>
        <v>Fábián Csongor</v>
      </c>
      <c r="B5" s="59">
        <v>1</v>
      </c>
      <c r="C5" s="59">
        <f ca="1">SUMIF(Gantt!$B$9:$C$15,$A5,Gantt!$C$9:$C$15)</f>
        <v>1</v>
      </c>
      <c r="D5" s="59">
        <f ca="1">SUMIF(Gantt!$B$17:$C$37,$A5,Gantt!$C$17:$C$37)</f>
        <v>5</v>
      </c>
      <c r="E5" s="59">
        <f ca="1">SUMIF(Gantt!$B$39:$C$45,$A5,Gantt!$C$39:$C$45)</f>
        <v>1</v>
      </c>
      <c r="F5" s="60">
        <f t="shared" ca="1" si="0"/>
        <v>8</v>
      </c>
      <c r="H5" s="70" t="str">
        <f>Gantt!Q1</f>
        <v>Fábián Csongor</v>
      </c>
      <c r="I5" s="59">
        <v>1</v>
      </c>
      <c r="J5" s="59">
        <f>COUNTIF(Gantt!B9:B15,H5)</f>
        <v>1</v>
      </c>
      <c r="K5" s="59">
        <f>COUNTIF(Gantt!B17:B37,H5)</f>
        <v>3</v>
      </c>
      <c r="L5" s="59">
        <f>COUNTIF(Gantt!B39:B45,H5)</f>
        <v>1</v>
      </c>
      <c r="M5" s="60">
        <f t="shared" si="1"/>
        <v>6</v>
      </c>
    </row>
    <row r="6" spans="1:13" ht="12.75" customHeight="1" x14ac:dyDescent="0.2">
      <c r="A6" s="58" t="str">
        <f>Gantt!Q2</f>
        <v>Marton Pál</v>
      </c>
      <c r="B6" s="59">
        <v>1</v>
      </c>
      <c r="C6" s="59">
        <f ca="1">SUMIF(Gantt!$B$9:$C$15,$A6,Gantt!$C$9:$C$15)</f>
        <v>2</v>
      </c>
      <c r="D6" s="59">
        <f ca="1">SUMIF(Gantt!$B$17:$C$37,$A6,Gantt!$C$17:$C$37)</f>
        <v>5</v>
      </c>
      <c r="E6" s="59">
        <f ca="1">SUMIF(Gantt!$B$39:$C$45,$A6,Gantt!$C$39:$C$45)</f>
        <v>1</v>
      </c>
      <c r="F6" s="60">
        <f t="shared" ca="1" si="0"/>
        <v>9</v>
      </c>
      <c r="H6" s="58" t="str">
        <f>Gantt!Q2</f>
        <v>Marton Pál</v>
      </c>
      <c r="I6" s="59">
        <v>1</v>
      </c>
      <c r="J6" s="59">
        <f>COUNTIF(Gantt!B9:B15,H6)</f>
        <v>1</v>
      </c>
      <c r="K6" s="59">
        <f>COUNTIF(Gantt!B17:B37,H6)</f>
        <v>4</v>
      </c>
      <c r="L6" s="59">
        <f>COUNTIF(Gantt!B39:B45,H6)</f>
        <v>1</v>
      </c>
      <c r="M6" s="60">
        <f t="shared" si="1"/>
        <v>7</v>
      </c>
    </row>
    <row r="7" spans="1:13" ht="12.75" customHeight="1" x14ac:dyDescent="0.2">
      <c r="A7" s="58" t="str">
        <f>Gantt!Y1</f>
        <v>Fekete Marcell</v>
      </c>
      <c r="B7" s="59">
        <v>1</v>
      </c>
      <c r="C7" s="59">
        <f ca="1">SUMIF(Gantt!$B$9:$C$15,$A7,Gantt!$C$9:$C$15)</f>
        <v>1</v>
      </c>
      <c r="D7" s="59">
        <f ca="1">SUMIF(Gantt!$B$17:$C$37,$A7,Gantt!$C$17:$C$37)</f>
        <v>5</v>
      </c>
      <c r="E7" s="59">
        <f ca="1">SUMIF(Gantt!$B$39:$C$45,$A7,Gantt!$C$39:$C$45)</f>
        <v>1</v>
      </c>
      <c r="F7" s="60">
        <f t="shared" ca="1" si="0"/>
        <v>8</v>
      </c>
      <c r="H7" s="58" t="str">
        <f>Gantt!Y1</f>
        <v>Fekete Marcell</v>
      </c>
      <c r="I7" s="59">
        <v>1</v>
      </c>
      <c r="J7" s="59">
        <f>COUNTIF(Gantt!B9:B15,H7)</f>
        <v>1</v>
      </c>
      <c r="K7" s="59">
        <f>COUNTIF(Gantt!B17:B37,H7)</f>
        <v>3</v>
      </c>
      <c r="L7" s="59">
        <f>COUNTIF(Gantt!B40:B45,H7)</f>
        <v>1</v>
      </c>
      <c r="M7" s="60">
        <f t="shared" si="1"/>
        <v>6</v>
      </c>
    </row>
    <row r="8" spans="1:13" ht="12.75" customHeight="1" x14ac:dyDescent="0.2">
      <c r="A8" s="58" t="str">
        <f>Gantt!Y2</f>
        <v>Polyák Máté</v>
      </c>
      <c r="B8" s="59">
        <v>1</v>
      </c>
      <c r="C8" s="59">
        <f ca="1">SUMIF(Gantt!$B$9:$C$15,$A8,Gantt!$C$9:$C$15)</f>
        <v>1</v>
      </c>
      <c r="D8" s="59">
        <f ca="1">SUMIF(Gantt!$B$17:$C$37,$A8,Gantt!$C$17:$C$37)</f>
        <v>4</v>
      </c>
      <c r="E8" s="59">
        <f ca="1">SUMIF(Gantt!$B$39:$C$45,$A8,Gantt!$C$39:$C$45)</f>
        <v>1</v>
      </c>
      <c r="F8" s="60">
        <f t="shared" ca="1" si="0"/>
        <v>7</v>
      </c>
      <c r="H8" s="58" t="str">
        <f>Gantt!Y2</f>
        <v>Polyák Máté</v>
      </c>
      <c r="I8" s="59">
        <v>1</v>
      </c>
      <c r="J8" s="59">
        <f>COUNTIF(Gantt!B9:B15,H8)</f>
        <v>1</v>
      </c>
      <c r="K8" s="59">
        <f>COUNTIF(Gantt!B17:B37,H8)</f>
        <v>3</v>
      </c>
      <c r="L8" s="59">
        <f>COUNTIF(Gantt!B41:B45,H8)</f>
        <v>1</v>
      </c>
      <c r="M8" s="60">
        <f t="shared" si="1"/>
        <v>6</v>
      </c>
    </row>
    <row r="9" spans="1:13" ht="12.75" customHeight="1" x14ac:dyDescent="0.2">
      <c r="A9" s="61" t="str">
        <f>Gantt!AG1</f>
        <v>Szelekovszky Balázs</v>
      </c>
      <c r="B9" s="62">
        <v>1</v>
      </c>
      <c r="C9" s="62">
        <f ca="1">SUMIF(Gantt!$B$9:$C$15,$A9,Gantt!$C$9:$C$15)</f>
        <v>1</v>
      </c>
      <c r="D9" s="62">
        <f ca="1">SUMIF(Gantt!$B$17:$C$37,$A9,Gantt!$C$17:$C$37)</f>
        <v>4</v>
      </c>
      <c r="E9" s="62">
        <f ca="1">SUMIF(Gantt!$B$39:$C$45,$A9,Gantt!$C$39:$C$45)</f>
        <v>1</v>
      </c>
      <c r="F9" s="63">
        <f t="shared" ca="1" si="0"/>
        <v>7</v>
      </c>
      <c r="H9" s="61" t="str">
        <f>Gantt!AG1</f>
        <v>Szelekovszky Balázs</v>
      </c>
      <c r="I9" s="62">
        <v>1</v>
      </c>
      <c r="J9" s="62">
        <f>COUNTIF(Gantt!B9:B15,H9)</f>
        <v>1</v>
      </c>
      <c r="K9" s="62">
        <f>COUNTIF(Gantt!B17:B37,H9)</f>
        <v>2</v>
      </c>
      <c r="L9" s="62">
        <f>COUNTIF(Gantt!B42:B45,H9)</f>
        <v>1</v>
      </c>
      <c r="M9" s="63">
        <f t="shared" si="1"/>
        <v>5</v>
      </c>
    </row>
    <row r="10" spans="1:13" ht="12.75" customHeight="1" x14ac:dyDescent="0.2"/>
    <row r="11" spans="1:13" ht="12.75" customHeight="1" x14ac:dyDescent="0.2">
      <c r="A11" s="96" t="s">
        <v>34</v>
      </c>
      <c r="B11" s="95"/>
      <c r="C11" s="95"/>
      <c r="D11" s="95"/>
      <c r="E11" s="95"/>
      <c r="F11" s="89"/>
      <c r="H11" s="96" t="s">
        <v>34</v>
      </c>
      <c r="I11" s="95"/>
      <c r="J11" s="95"/>
      <c r="K11" s="95"/>
      <c r="L11" s="95"/>
      <c r="M11" s="89"/>
    </row>
    <row r="12" spans="1:13" ht="12.75" customHeight="1" x14ac:dyDescent="0.2">
      <c r="A12" s="55" t="s">
        <v>28</v>
      </c>
      <c r="B12" s="56" t="s">
        <v>29</v>
      </c>
      <c r="C12" s="56" t="s">
        <v>30</v>
      </c>
      <c r="D12" s="56" t="s">
        <v>31</v>
      </c>
      <c r="E12" s="56" t="s">
        <v>32</v>
      </c>
      <c r="F12" s="57" t="s">
        <v>33</v>
      </c>
      <c r="H12" s="55" t="s">
        <v>28</v>
      </c>
      <c r="I12" s="56" t="s">
        <v>29</v>
      </c>
      <c r="J12" s="56" t="s">
        <v>30</v>
      </c>
      <c r="K12" s="56" t="s">
        <v>31</v>
      </c>
      <c r="L12" s="56" t="s">
        <v>32</v>
      </c>
      <c r="M12" s="57" t="s">
        <v>33</v>
      </c>
    </row>
    <row r="13" spans="1:13" ht="12.75" customHeight="1" x14ac:dyDescent="0.2">
      <c r="A13" s="58" t="str">
        <f>Gantt!J1</f>
        <v>Bakhit Patrik</v>
      </c>
      <c r="B13" s="64">
        <f t="shared" ref="B13:E13" ca="1" si="2">$F13*(B3/$F3)</f>
        <v>8.75</v>
      </c>
      <c r="C13" s="64">
        <f t="shared" ca="1" si="2"/>
        <v>8.75</v>
      </c>
      <c r="D13" s="64">
        <f t="shared" ca="1" si="2"/>
        <v>43.75</v>
      </c>
      <c r="E13" s="64">
        <f t="shared" ca="1" si="2"/>
        <v>8.75</v>
      </c>
      <c r="F13" s="65">
        <v>70</v>
      </c>
      <c r="H13" s="58" t="str">
        <f>Gantt!J1</f>
        <v>Bakhit Patrik</v>
      </c>
      <c r="I13" s="64">
        <v>7</v>
      </c>
      <c r="J13" s="64">
        <v>15</v>
      </c>
      <c r="K13" s="64">
        <v>33</v>
      </c>
      <c r="L13" s="64">
        <v>15</v>
      </c>
      <c r="M13" s="65">
        <f>SUM(Table_313[[#This Row],[I.]:[IV.]])</f>
        <v>70</v>
      </c>
    </row>
    <row r="14" spans="1:13" ht="12.75" customHeight="1" x14ac:dyDescent="0.2">
      <c r="A14" s="58" t="str">
        <f>Gantt!J2</f>
        <v>Gál Eszter</v>
      </c>
      <c r="B14" s="64">
        <f t="shared" ref="B14:E14" ca="1" si="3">$F14*(B4/$F4)</f>
        <v>10</v>
      </c>
      <c r="C14" s="64">
        <f t="shared" ca="1" si="3"/>
        <v>10</v>
      </c>
      <c r="D14" s="64">
        <f t="shared" ca="1" si="3"/>
        <v>40</v>
      </c>
      <c r="E14" s="64">
        <f t="shared" ca="1" si="3"/>
        <v>10</v>
      </c>
      <c r="F14" s="65">
        <v>70</v>
      </c>
      <c r="H14" s="58" t="str">
        <f>Gantt!J2</f>
        <v>Gál Eszter</v>
      </c>
      <c r="I14" s="64">
        <v>7</v>
      </c>
      <c r="J14" s="64">
        <v>15</v>
      </c>
      <c r="K14" s="64">
        <v>33</v>
      </c>
      <c r="L14" s="64">
        <v>15</v>
      </c>
      <c r="M14" s="65">
        <f>SUM(Table_313[[#This Row],[I.]:[IV.]])</f>
        <v>70</v>
      </c>
    </row>
    <row r="15" spans="1:13" ht="12.75" customHeight="1" x14ac:dyDescent="0.2">
      <c r="A15" s="58" t="str">
        <f>Gantt!Q1</f>
        <v>Fábián Csongor</v>
      </c>
      <c r="B15" s="64">
        <f t="shared" ref="B15:E15" ca="1" si="4">$F15*(B5/$F5)</f>
        <v>8.75</v>
      </c>
      <c r="C15" s="64">
        <f t="shared" ca="1" si="4"/>
        <v>8.75</v>
      </c>
      <c r="D15" s="64">
        <f t="shared" ca="1" si="4"/>
        <v>43.75</v>
      </c>
      <c r="E15" s="64">
        <f t="shared" ca="1" si="4"/>
        <v>8.75</v>
      </c>
      <c r="F15" s="65">
        <v>70</v>
      </c>
      <c r="H15" s="58" t="str">
        <f>Gantt!Q1</f>
        <v>Fábián Csongor</v>
      </c>
      <c r="I15" s="64">
        <v>7</v>
      </c>
      <c r="J15" s="64">
        <v>15</v>
      </c>
      <c r="K15" s="64">
        <v>33</v>
      </c>
      <c r="L15" s="64">
        <v>15</v>
      </c>
      <c r="M15" s="65">
        <f>SUM(Table_313[[#This Row],[I.]:[IV.]])</f>
        <v>70</v>
      </c>
    </row>
    <row r="16" spans="1:13" ht="12.75" customHeight="1" x14ac:dyDescent="0.2">
      <c r="A16" s="58" t="str">
        <f>Gantt!Q2</f>
        <v>Marton Pál</v>
      </c>
      <c r="B16" s="64">
        <f t="shared" ref="B16:E16" ca="1" si="5">$F16*(B6/$F6)</f>
        <v>7.7777777777777777</v>
      </c>
      <c r="C16" s="64">
        <f t="shared" ca="1" si="5"/>
        <v>15.555555555555555</v>
      </c>
      <c r="D16" s="64">
        <f t="shared" ca="1" si="5"/>
        <v>38.888888888888893</v>
      </c>
      <c r="E16" s="64">
        <f t="shared" ca="1" si="5"/>
        <v>7.7777777777777777</v>
      </c>
      <c r="F16" s="65">
        <v>70</v>
      </c>
      <c r="H16" s="58" t="str">
        <f>Gantt!Q2</f>
        <v>Marton Pál</v>
      </c>
      <c r="I16" s="64">
        <v>7</v>
      </c>
      <c r="J16" s="64">
        <v>18</v>
      </c>
      <c r="K16" s="64">
        <v>30</v>
      </c>
      <c r="L16" s="64">
        <v>15</v>
      </c>
      <c r="M16" s="65">
        <f>SUM(Table_313[[#This Row],[I.]:[IV.]])</f>
        <v>70</v>
      </c>
    </row>
    <row r="17" spans="1:13" ht="12.75" customHeight="1" x14ac:dyDescent="0.2">
      <c r="A17" s="58" t="str">
        <f>Gantt!Y1</f>
        <v>Fekete Marcell</v>
      </c>
      <c r="B17" s="64">
        <f t="shared" ref="B17:E17" ca="1" si="6">$F17*(B7/$F7)</f>
        <v>8.75</v>
      </c>
      <c r="C17" s="64">
        <f t="shared" ca="1" si="6"/>
        <v>8.75</v>
      </c>
      <c r="D17" s="64">
        <f t="shared" ca="1" si="6"/>
        <v>43.75</v>
      </c>
      <c r="E17" s="64">
        <f t="shared" ca="1" si="6"/>
        <v>8.75</v>
      </c>
      <c r="F17" s="65">
        <v>70</v>
      </c>
      <c r="H17" s="58" t="str">
        <f>Gantt!Y1</f>
        <v>Fekete Marcell</v>
      </c>
      <c r="I17" s="64">
        <v>7</v>
      </c>
      <c r="J17" s="64">
        <v>15</v>
      </c>
      <c r="K17" s="64">
        <v>33</v>
      </c>
      <c r="L17" s="64">
        <v>15</v>
      </c>
      <c r="M17" s="65">
        <f>SUM(Table_313[[#This Row],[I.]:[IV.]])</f>
        <v>70</v>
      </c>
    </row>
    <row r="18" spans="1:13" ht="12.75" customHeight="1" x14ac:dyDescent="0.2">
      <c r="A18" s="58" t="str">
        <f>Gantt!Y2</f>
        <v>Polyák Máté</v>
      </c>
      <c r="B18" s="64">
        <f t="shared" ref="B18:E18" ca="1" si="7">$F18*(B8/$F8)</f>
        <v>10</v>
      </c>
      <c r="C18" s="64">
        <f t="shared" ca="1" si="7"/>
        <v>10</v>
      </c>
      <c r="D18" s="64">
        <f t="shared" ca="1" si="7"/>
        <v>40</v>
      </c>
      <c r="E18" s="64">
        <f t="shared" ca="1" si="7"/>
        <v>10</v>
      </c>
      <c r="F18" s="65">
        <v>70</v>
      </c>
      <c r="H18" s="58" t="str">
        <f>Gantt!Y2</f>
        <v>Polyák Máté</v>
      </c>
      <c r="I18" s="64">
        <v>7</v>
      </c>
      <c r="J18" s="64">
        <v>15</v>
      </c>
      <c r="K18" s="64">
        <v>33</v>
      </c>
      <c r="L18" s="64">
        <v>15</v>
      </c>
      <c r="M18" s="65">
        <f>SUM(Table_313[[#This Row],[I.]:[IV.]])</f>
        <v>70</v>
      </c>
    </row>
    <row r="19" spans="1:13" ht="12.75" customHeight="1" x14ac:dyDescent="0.2">
      <c r="A19" s="61" t="str">
        <f>Gantt!AG1</f>
        <v>Szelekovszky Balázs</v>
      </c>
      <c r="B19" s="64">
        <f t="shared" ref="B19:E19" ca="1" si="8">$F19*(B9/$F9)</f>
        <v>10</v>
      </c>
      <c r="C19" s="66">
        <f t="shared" ca="1" si="8"/>
        <v>10</v>
      </c>
      <c r="D19" s="66">
        <f t="shared" ca="1" si="8"/>
        <v>40</v>
      </c>
      <c r="E19" s="66">
        <f t="shared" ca="1" si="8"/>
        <v>10</v>
      </c>
      <c r="F19" s="67">
        <v>70</v>
      </c>
      <c r="H19" s="61" t="str">
        <f>Gantt!AG1</f>
        <v>Szelekovszky Balázs</v>
      </c>
      <c r="I19" s="64">
        <v>7</v>
      </c>
      <c r="J19" s="66">
        <v>15</v>
      </c>
      <c r="K19" s="66">
        <v>33</v>
      </c>
      <c r="L19" s="66">
        <v>15</v>
      </c>
      <c r="M19" s="67">
        <f>SUM(Table_313[[#This Row],[I.]:[IV.]])</f>
        <v>70</v>
      </c>
    </row>
    <row r="20" spans="1:13" ht="12.75" customHeight="1" x14ac:dyDescent="0.2">
      <c r="I20" s="76"/>
      <c r="J20" s="76"/>
      <c r="K20" s="76"/>
      <c r="L20" s="76"/>
    </row>
    <row r="21" spans="1:13" ht="12.75" customHeight="1" x14ac:dyDescent="0.2"/>
    <row r="22" spans="1:13" ht="12.75" customHeight="1" x14ac:dyDescent="0.2"/>
    <row r="23" spans="1:13" ht="12.75" customHeight="1" x14ac:dyDescent="0.2"/>
    <row r="24" spans="1:13" ht="12.75" customHeight="1" x14ac:dyDescent="0.2"/>
    <row r="25" spans="1:13" ht="12.75" customHeight="1" x14ac:dyDescent="0.2">
      <c r="H25" s="72"/>
    </row>
    <row r="26" spans="1:13" ht="12.75" customHeight="1" x14ac:dyDescent="0.2">
      <c r="H26" s="72"/>
    </row>
    <row r="27" spans="1:13" ht="12.75" customHeight="1" x14ac:dyDescent="0.2">
      <c r="H27" s="72"/>
    </row>
    <row r="28" spans="1:13" ht="12.75" customHeight="1" x14ac:dyDescent="0.2">
      <c r="H28" s="72"/>
    </row>
    <row r="29" spans="1:13" ht="12.75" customHeight="1" x14ac:dyDescent="0.2">
      <c r="H29" s="72"/>
    </row>
    <row r="30" spans="1:13" ht="12.75" customHeight="1" x14ac:dyDescent="0.2">
      <c r="H30" s="72"/>
    </row>
    <row r="31" spans="1:13" ht="12.75" customHeight="1" x14ac:dyDescent="0.2">
      <c r="H31" s="72"/>
    </row>
    <row r="32" spans="1:1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">
    <mergeCell ref="A1:F1"/>
    <mergeCell ref="H1:M1"/>
    <mergeCell ref="A11:F11"/>
    <mergeCell ref="H11:M11"/>
  </mergeCells>
  <conditionalFormatting sqref="B13:E19">
    <cfRule type="colorScale" priority="2">
      <colorScale>
        <cfvo type="formula" val="0"/>
        <cfvo type="percentile" val="50"/>
        <cfvo type="formula" val="70"/>
        <color rgb="FFF8696B"/>
        <color rgb="FFFFEB84"/>
        <color rgb="FF63BE7B"/>
      </colorScale>
    </cfRule>
  </conditionalFormatting>
  <conditionalFormatting sqref="I13:L19">
    <cfRule type="colorScale" priority="1">
      <colorScale>
        <cfvo type="formula" val="0"/>
        <cfvo type="percentile" val="50"/>
        <cfvo type="formula" val="70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Gantt</vt:lpstr>
      <vt:lpstr>Költségvetés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Pál</dc:creator>
  <cp:lastModifiedBy>Marton Pál</cp:lastModifiedBy>
  <cp:lastPrinted>2022-10-25T20:02:49Z</cp:lastPrinted>
  <dcterms:created xsi:type="dcterms:W3CDTF">2022-10-20T18:28:11Z</dcterms:created>
  <dcterms:modified xsi:type="dcterms:W3CDTF">2022-10-26T09:02:22Z</dcterms:modified>
</cp:coreProperties>
</file>