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urbel/Desktop/"/>
    </mc:Choice>
  </mc:AlternateContent>
  <xr:revisionPtr revIDLastSave="0" documentId="13_ncr:1_{36F45443-3AF3-9945-9026-586C72011AA6}" xr6:coauthVersionLast="47" xr6:coauthVersionMax="47" xr10:uidLastSave="{00000000-0000-0000-0000-000000000000}"/>
  <bookViews>
    <workbookView xWindow="600" yWindow="1460" windowWidth="22920" windowHeight="17500" xr2:uid="{A0824348-F1DD-F348-988E-660B6EE1130A}"/>
  </bookViews>
  <sheets>
    <sheet name="Binomial" sheetId="1" r:id="rId1"/>
    <sheet name="Abundancias" sheetId="2" r:id="rId2"/>
    <sheet name="Factores de peso " sheetId="3" r:id="rId3"/>
    <sheet name="Habitat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3" i="3" l="1"/>
  <c r="B4" i="2"/>
  <c r="C16" i="2" s="1"/>
  <c r="C4" i="2"/>
  <c r="D16" i="2" s="1"/>
  <c r="D4" i="2"/>
  <c r="E16" i="2" s="1"/>
  <c r="E4" i="2"/>
  <c r="F16" i="2" s="1"/>
  <c r="F4" i="2"/>
  <c r="G16" i="2" s="1"/>
  <c r="G4" i="2"/>
  <c r="H16" i="2" s="1"/>
  <c r="H4" i="2"/>
  <c r="I4" i="2"/>
  <c r="J4" i="2"/>
  <c r="K16" i="2" s="1"/>
  <c r="K4" i="2"/>
  <c r="L16" i="2" s="1"/>
  <c r="L4" i="2"/>
  <c r="M16" i="2" s="1"/>
  <c r="M4" i="2"/>
  <c r="N16" i="2" s="1"/>
  <c r="B5" i="2"/>
  <c r="C17" i="2" s="1"/>
  <c r="C5" i="2"/>
  <c r="D17" i="2" s="1"/>
  <c r="D5" i="2"/>
  <c r="E17" i="2" s="1"/>
  <c r="E5" i="2"/>
  <c r="F17" i="2" s="1"/>
  <c r="F5" i="2"/>
  <c r="G17" i="2" s="1"/>
  <c r="G5" i="2"/>
  <c r="H5" i="2"/>
  <c r="I17" i="2" s="1"/>
  <c r="I5" i="2"/>
  <c r="J17" i="2" s="1"/>
  <c r="J5" i="2"/>
  <c r="K17" i="2" s="1"/>
  <c r="K5" i="2"/>
  <c r="L17" i="2" s="1"/>
  <c r="L5" i="2"/>
  <c r="M17" i="2" s="1"/>
  <c r="M5" i="2"/>
  <c r="N17" i="2" s="1"/>
  <c r="B6" i="2"/>
  <c r="C18" i="2" s="1"/>
  <c r="C6" i="2"/>
  <c r="D18" i="2" s="1"/>
  <c r="D6" i="2"/>
  <c r="E18" i="2" s="1"/>
  <c r="E6" i="2"/>
  <c r="F18" i="2" s="1"/>
  <c r="F6" i="2"/>
  <c r="G18" i="2" s="1"/>
  <c r="G6" i="2"/>
  <c r="H18" i="2" s="1"/>
  <c r="H6" i="2"/>
  <c r="I18" i="2" s="1"/>
  <c r="I6" i="2"/>
  <c r="J18" i="2" s="1"/>
  <c r="J6" i="2"/>
  <c r="K18" i="2" s="1"/>
  <c r="K6" i="2"/>
  <c r="L18" i="2" s="1"/>
  <c r="L6" i="2"/>
  <c r="M18" i="2" s="1"/>
  <c r="M6" i="2"/>
  <c r="N18" i="2" s="1"/>
  <c r="B7" i="2"/>
  <c r="C19" i="2" s="1"/>
  <c r="C7" i="2"/>
  <c r="D19" i="2" s="1"/>
  <c r="D7" i="2"/>
  <c r="E19" i="2" s="1"/>
  <c r="E7" i="2"/>
  <c r="F19" i="2" s="1"/>
  <c r="F7" i="2"/>
  <c r="G19" i="2" s="1"/>
  <c r="G7" i="2"/>
  <c r="H19" i="2" s="1"/>
  <c r="H7" i="2"/>
  <c r="I19" i="2" s="1"/>
  <c r="I7" i="2"/>
  <c r="J19" i="2" s="1"/>
  <c r="J7" i="2"/>
  <c r="K19" i="2" s="1"/>
  <c r="K7" i="2"/>
  <c r="L19" i="2" s="1"/>
  <c r="L7" i="2"/>
  <c r="M19" i="2" s="1"/>
  <c r="M7" i="2"/>
  <c r="N19" i="2" s="1"/>
  <c r="B8" i="2"/>
  <c r="C20" i="2" s="1"/>
  <c r="C8" i="2"/>
  <c r="D20" i="2" s="1"/>
  <c r="D8" i="2"/>
  <c r="E20" i="2" s="1"/>
  <c r="E8" i="2"/>
  <c r="F20" i="2" s="1"/>
  <c r="F8" i="2"/>
  <c r="G20" i="2" s="1"/>
  <c r="G8" i="2"/>
  <c r="H20" i="2" s="1"/>
  <c r="H8" i="2"/>
  <c r="I20" i="2" s="1"/>
  <c r="I8" i="2"/>
  <c r="J20" i="2" s="1"/>
  <c r="J8" i="2"/>
  <c r="K20" i="2" s="1"/>
  <c r="K8" i="2"/>
  <c r="L20" i="2" s="1"/>
  <c r="L8" i="2"/>
  <c r="M20" i="2" s="1"/>
  <c r="M8" i="2"/>
  <c r="N20" i="2" s="1"/>
  <c r="D9" i="2"/>
  <c r="E21" i="2" s="1"/>
  <c r="E9" i="2"/>
  <c r="F21" i="2" s="1"/>
  <c r="F9" i="2"/>
  <c r="G21" i="2" s="1"/>
  <c r="G9" i="2"/>
  <c r="H21" i="2" s="1"/>
  <c r="H9" i="2"/>
  <c r="I21" i="2" s="1"/>
  <c r="I9" i="2"/>
  <c r="J21" i="2" s="1"/>
  <c r="J9" i="2"/>
  <c r="K21" i="2" s="1"/>
  <c r="K9" i="2"/>
  <c r="L21" i="2" s="1"/>
  <c r="L9" i="2"/>
  <c r="M21" i="2" s="1"/>
  <c r="M9" i="2"/>
  <c r="N21" i="2" s="1"/>
  <c r="C10" i="2"/>
  <c r="D10" i="2"/>
  <c r="K10" i="2"/>
  <c r="L10" i="2"/>
  <c r="I10" i="2" l="1"/>
  <c r="H10" i="2"/>
  <c r="G10" i="2"/>
  <c r="O21" i="2"/>
  <c r="O20" i="2"/>
  <c r="O18" i="2"/>
  <c r="O19" i="2"/>
  <c r="F10" i="2"/>
  <c r="J16" i="2"/>
  <c r="O16" i="2" s="1"/>
  <c r="M10" i="2"/>
  <c r="E10" i="2"/>
  <c r="I16" i="2"/>
  <c r="B10" i="2"/>
  <c r="J10" i="2"/>
  <c r="H17" i="2"/>
  <c r="O17" i="2" s="1"/>
  <c r="O23" i="2" l="1"/>
</calcChain>
</file>

<file path=xl/sharedStrings.xml><?xml version="1.0" encoding="utf-8"?>
<sst xmlns="http://schemas.openxmlformats.org/spreadsheetml/2006/main" count="896" uniqueCount="105">
  <si>
    <t>ABUDANCIA</t>
  </si>
  <si>
    <t>Sitio</t>
  </si>
  <si>
    <t>Mes</t>
  </si>
  <si>
    <t>Extensión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</si>
  <si>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</si>
  <si>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</si>
  <si>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</si>
  <si>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</si>
  <si>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</si>
  <si>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</si>
  <si>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</si>
  <si>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</si>
  <si>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</si>
  <si>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</si>
  <si>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</si>
  <si>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</si>
  <si>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Sitio 1</t>
  </si>
  <si>
    <t>Pabellón de Pica</t>
  </si>
  <si>
    <t>Sitio 2</t>
  </si>
  <si>
    <t>Punta Colina</t>
  </si>
  <si>
    <t>Sitio 3</t>
  </si>
  <si>
    <t>Punta Patache</t>
  </si>
  <si>
    <t>Sitio 4</t>
  </si>
  <si>
    <t>Puerto</t>
  </si>
  <si>
    <t>Sitio 5</t>
  </si>
  <si>
    <t>Punta Cotitira</t>
  </si>
  <si>
    <t>Sitio 6</t>
  </si>
  <si>
    <t>-</t>
  </si>
  <si>
    <t>Punta Patache Sur</t>
  </si>
  <si>
    <t>Promedio</t>
  </si>
  <si>
    <t>ABUNDANCIA RELATIVA (ind/km)</t>
  </si>
  <si>
    <t>Febrero</t>
  </si>
  <si>
    <t xml:space="preserve">Marzo </t>
  </si>
  <si>
    <t>Abril</t>
  </si>
  <si>
    <t xml:space="preserve">Mayo 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</si>
  <si>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</si>
  <si>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</si>
  <si>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</si>
  <si>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</si>
  <si>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</si>
  <si>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</si>
  <si>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</si>
  <si>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Enero</t>
  </si>
  <si>
    <t>Abundancia relativa</t>
  </si>
  <si>
    <t>personas</t>
  </si>
  <si>
    <t>botes</t>
  </si>
  <si>
    <t>mascotas</t>
  </si>
  <si>
    <t>algas</t>
  </si>
  <si>
    <t>SP</t>
  </si>
  <si>
    <t>CP</t>
  </si>
  <si>
    <t>Indice</t>
  </si>
  <si>
    <t>bajo</t>
  </si>
  <si>
    <t>medio</t>
  </si>
  <si>
    <t>alto</t>
  </si>
  <si>
    <t>sp</t>
  </si>
  <si>
    <t>T1</t>
  </si>
  <si>
    <t>T2</t>
  </si>
  <si>
    <t>T3</t>
  </si>
  <si>
    <t>T7</t>
  </si>
  <si>
    <t>T6</t>
  </si>
  <si>
    <t>T8</t>
  </si>
  <si>
    <t>T5</t>
  </si>
  <si>
    <t>site</t>
  </si>
  <si>
    <t>S1</t>
  </si>
  <si>
    <t>S2</t>
  </si>
  <si>
    <t>S3</t>
  </si>
  <si>
    <t>S4</t>
  </si>
  <si>
    <t>S5</t>
  </si>
  <si>
    <t>S6</t>
  </si>
  <si>
    <t>transect</t>
  </si>
  <si>
    <t>smallr</t>
  </si>
  <si>
    <t>medr</t>
  </si>
  <si>
    <t>larger</t>
  </si>
  <si>
    <t>rock_is</t>
  </si>
  <si>
    <t>caves</t>
  </si>
  <si>
    <t>cracks</t>
  </si>
  <si>
    <t>dist</t>
  </si>
  <si>
    <t>slope</t>
  </si>
  <si>
    <t>abund</t>
  </si>
  <si>
    <t>month</t>
  </si>
  <si>
    <t>feb</t>
  </si>
  <si>
    <t xml:space="preserve">mar </t>
  </si>
  <si>
    <t>apr</t>
  </si>
  <si>
    <t xml:space="preserve">may </t>
  </si>
  <si>
    <t xml:space="preserve">jun </t>
  </si>
  <si>
    <t>jul</t>
  </si>
  <si>
    <t>aug</t>
  </si>
  <si>
    <t>sep</t>
  </si>
  <si>
    <t>oct</t>
  </si>
  <si>
    <t>nov</t>
  </si>
  <si>
    <t>dec</t>
  </si>
  <si>
    <t>jan</t>
  </si>
  <si>
    <t>people</t>
  </si>
  <si>
    <t>boats</t>
  </si>
  <si>
    <t>pets</t>
  </si>
  <si>
    <t>algae</t>
  </si>
  <si>
    <t>peopleC</t>
  </si>
  <si>
    <t>boatsC</t>
  </si>
  <si>
    <t>petsC</t>
  </si>
  <si>
    <t>algaeC</t>
  </si>
  <si>
    <t>peopleB</t>
  </si>
  <si>
    <t>boatsB</t>
  </si>
  <si>
    <t>petsB</t>
  </si>
  <si>
    <t>algaeB</t>
  </si>
  <si>
    <t>distindx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</si>
</sst>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17" xfId="0" applyBorder="1"/>
    <xf numFmtId="0" fontId="0" fillId="0" borderId="4" xfId="0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25" xfId="0" applyBorder="1"/>
    <xf numFmtId="1" fontId="0" fillId="0" borderId="12" xfId="0" applyNumberFormat="1" applyBorder="1" applyAlignment="1">
      <alignment horizontal="center"/>
    </xf>
    <xf numFmtId="164" fontId="3" fillId="6" borderId="25" xfId="0" applyNumberFormat="1" applyFont="1" applyFill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6" borderId="11" xfId="0" applyNumberFormat="1" applyFont="1" applyFill="1" applyBorder="1" applyAlignment="1">
      <alignment horizontal="center"/>
    </xf>
    <xf numFmtId="164" fontId="3" fillId="5" borderId="11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3" fillId="5" borderId="25" xfId="0" applyNumberFormat="1" applyFont="1" applyFill="1" applyBorder="1" applyAlignment="1">
      <alignment horizontal="center"/>
    </xf>
    <xf numFmtId="0" fontId="0" fillId="0" borderId="21" xfId="0" applyBorder="1"/>
    <xf numFmtId="164" fontId="0" fillId="0" borderId="8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26" xfId="0" applyBorder="1"/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3" fillId="5" borderId="15" xfId="0" applyNumberFormat="1" applyFont="1" applyFill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cuxi/Dropbox/Mac/Downloads/Datos%20Chungungos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_Feb"/>
      <sheetName val="PF_Mar"/>
      <sheetName val="PF_Abr"/>
      <sheetName val="PF_May"/>
      <sheetName val="PF_Jun"/>
      <sheetName val="PF_Jul"/>
      <sheetName val="PF_Ago"/>
      <sheetName val="PF_Sep"/>
      <sheetName val="PF_Oct"/>
      <sheetName val="PF_Nov"/>
      <sheetName val="PF_Dic"/>
      <sheetName val="PF_Ene"/>
      <sheetName val="Conducta"/>
      <sheetName val="Fecas"/>
      <sheetName val="Camara-trampa"/>
      <sheetName val="Habitat"/>
      <sheetName val="Habitat_fin"/>
      <sheetName val="PF_Resumen"/>
      <sheetName val="Transecto"/>
      <sheetName val="Conducta_Resumen"/>
      <sheetName val="Conducta tiempo"/>
    </sheetNames>
    <sheetDataSet>
      <sheetData sheetId="0">
        <row r="24">
          <cell r="G24">
            <v>1</v>
          </cell>
          <cell r="N24">
            <v>4</v>
          </cell>
          <cell r="U24">
            <v>1</v>
          </cell>
          <cell r="AB24">
            <v>3</v>
          </cell>
          <cell r="AI24">
            <v>1</v>
          </cell>
        </row>
      </sheetData>
      <sheetData sheetId="1">
        <row r="24">
          <cell r="G24">
            <v>1</v>
          </cell>
          <cell r="N24">
            <v>4</v>
          </cell>
          <cell r="U24">
            <v>1</v>
          </cell>
          <cell r="AB24">
            <v>5</v>
          </cell>
          <cell r="AI24">
            <v>0</v>
          </cell>
        </row>
      </sheetData>
      <sheetData sheetId="2">
        <row r="24">
          <cell r="G24">
            <v>2</v>
          </cell>
          <cell r="N24">
            <v>3</v>
          </cell>
          <cell r="U24">
            <v>2</v>
          </cell>
          <cell r="AB24">
            <v>1</v>
          </cell>
          <cell r="AI24">
            <v>1</v>
          </cell>
          <cell r="AP24">
            <v>2</v>
          </cell>
        </row>
      </sheetData>
      <sheetData sheetId="3">
        <row r="24">
          <cell r="G24">
            <v>3</v>
          </cell>
          <cell r="N24">
            <v>4</v>
          </cell>
          <cell r="U24">
            <v>1</v>
          </cell>
          <cell r="AB24">
            <v>2</v>
          </cell>
          <cell r="AI24">
            <v>0</v>
          </cell>
          <cell r="AP24">
            <v>2</v>
          </cell>
        </row>
      </sheetData>
      <sheetData sheetId="4">
        <row r="24">
          <cell r="G24">
            <v>2</v>
          </cell>
          <cell r="N24">
            <v>3</v>
          </cell>
          <cell r="U24">
            <v>2</v>
          </cell>
          <cell r="AB24">
            <v>4</v>
          </cell>
          <cell r="AI24">
            <v>1</v>
          </cell>
          <cell r="AP24">
            <v>1</v>
          </cell>
        </row>
      </sheetData>
      <sheetData sheetId="5">
        <row r="24">
          <cell r="G24">
            <v>2</v>
          </cell>
          <cell r="N24">
            <v>2</v>
          </cell>
          <cell r="U24">
            <v>1</v>
          </cell>
          <cell r="AB24">
            <v>7</v>
          </cell>
          <cell r="AI24">
            <v>3</v>
          </cell>
          <cell r="AP24">
            <v>2</v>
          </cell>
        </row>
      </sheetData>
      <sheetData sheetId="6">
        <row r="24">
          <cell r="G24">
            <v>5</v>
          </cell>
          <cell r="N24">
            <v>3</v>
          </cell>
          <cell r="U24">
            <v>0</v>
          </cell>
          <cell r="AB24">
            <v>3</v>
          </cell>
          <cell r="AI24">
            <v>2</v>
          </cell>
          <cell r="AP24">
            <v>3</v>
          </cell>
        </row>
      </sheetData>
      <sheetData sheetId="7">
        <row r="24">
          <cell r="G24">
            <v>3</v>
          </cell>
          <cell r="N24">
            <v>3</v>
          </cell>
          <cell r="U24">
            <v>1</v>
          </cell>
          <cell r="AB24">
            <v>4</v>
          </cell>
          <cell r="AI24">
            <v>1</v>
          </cell>
          <cell r="AP24">
            <v>1</v>
          </cell>
        </row>
      </sheetData>
      <sheetData sheetId="8">
        <row r="24">
          <cell r="G24">
            <v>3</v>
          </cell>
          <cell r="N24">
            <v>4</v>
          </cell>
          <cell r="U24">
            <v>1</v>
          </cell>
          <cell r="AB24">
            <v>3</v>
          </cell>
          <cell r="AI24">
            <v>3</v>
          </cell>
          <cell r="AP24">
            <v>2</v>
          </cell>
        </row>
      </sheetData>
      <sheetData sheetId="9">
        <row r="24">
          <cell r="G24">
            <v>3</v>
          </cell>
          <cell r="N24">
            <v>5</v>
          </cell>
          <cell r="U24">
            <v>0</v>
          </cell>
          <cell r="AB24">
            <v>3</v>
          </cell>
          <cell r="AI24">
            <v>1</v>
          </cell>
          <cell r="AP24">
            <v>3</v>
          </cell>
        </row>
      </sheetData>
      <sheetData sheetId="10">
        <row r="24">
          <cell r="G24">
            <v>2</v>
          </cell>
          <cell r="N24">
            <v>5</v>
          </cell>
          <cell r="U24">
            <v>1</v>
          </cell>
          <cell r="AB24">
            <v>4</v>
          </cell>
          <cell r="AI24">
            <v>2</v>
          </cell>
          <cell r="AP24">
            <v>3</v>
          </cell>
        </row>
      </sheetData>
      <sheetData sheetId="11">
        <row r="24">
          <cell r="G24">
            <v>2</v>
          </cell>
          <cell r="N24">
            <v>3</v>
          </cell>
          <cell r="U24">
            <v>1</v>
          </cell>
          <cell r="AB24">
            <v>2</v>
          </cell>
          <cell r="AI24">
            <v>2</v>
          </cell>
          <cell r="AP24">
            <v>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B96-17B4-6A4F-BA47-A2EC6980C3D9}">
  <dimension ref="A1:P71"/>
  <sheetViews>
    <sheetView tabSelected="1" topLeftCell="J1" workbookViewId="0">
      <selection activeCell="P2" sqref="P2"/>
    </sheetView>
  </sheetViews>
  <sheetFormatPr baseColWidth="10" defaultRowHeight="16" x14ac:dyDescent="0.2"/>
  <cols>
    <col min="3" max="3" width="19.83203125" customWidth="1"/>
  </cols>
  <sheetData>
    <row r="1" spans="1:16" x14ac:dyDescent="0.2">
      <c r="A1" t="s">
        <v>62</v>
      </c>
      <c r="B1" t="s">
        <v>79</v>
      </c>
      <c r="C1" t="s">
        <v>78</v>
      </c>
      <c r="D1" s="52" t="s">
        <v>92</v>
      </c>
      <c r="E1" s="52" t="s">
        <v>93</v>
      </c>
      <c r="F1" s="52" t="s">
        <v>94</v>
      </c>
      <c r="G1" s="52" t="s">
        <v>95</v>
      </c>
      <c r="H1" s="52" t="s">
        <v>96</v>
      </c>
      <c r="I1" s="52" t="s">
        <v>97</v>
      </c>
      <c r="J1" s="52" t="s">
        <v>98</v>
      </c>
      <c r="K1" s="52" t="s">
        <v>99</v>
      </c>
      <c r="L1" s="52" t="s">
        <v>100</v>
      </c>
      <c r="M1" s="52" t="s">
        <v>101</v>
      </c>
      <c r="N1" s="52" t="s">
        <v>102</v>
      </c>
      <c r="O1" s="52" t="s">
        <v>103</v>
      </c>
      <c r="P1" t="s">
        <v>104</v>
      </c>
    </row>
    <row r="2" spans="1:16" x14ac:dyDescent="0.2">
      <c r="A2" t="s">
        <v>63</v>
      </c>
      <c r="B2" t="s">
        <v>80</v>
      </c>
      <c r="C2" s="51">
        <v>2</v>
      </c>
      <c r="D2">
        <v>0</v>
      </c>
      <c r="E2">
        <v>0</v>
      </c>
      <c r="F2">
        <v>0</v>
      </c>
      <c r="G2">
        <v>0</v>
      </c>
      <c r="H2" t="s">
        <v>48</v>
      </c>
      <c r="I2" t="s">
        <v>48</v>
      </c>
      <c r="J2" t="s">
        <v>48</v>
      </c>
      <c r="K2" t="s">
        <v>48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64</v>
      </c>
      <c r="B3" t="s">
        <v>80</v>
      </c>
      <c r="C3" s="51">
        <v>4</v>
      </c>
      <c r="D3">
        <v>1</v>
      </c>
      <c r="E3">
        <v>2</v>
      </c>
      <c r="F3">
        <v>0</v>
      </c>
      <c r="G3">
        <v>0</v>
      </c>
      <c r="H3" t="s">
        <v>49</v>
      </c>
      <c r="I3" t="s">
        <v>49</v>
      </c>
      <c r="J3" t="s">
        <v>48</v>
      </c>
      <c r="K3" t="s">
        <v>48</v>
      </c>
      <c r="L3">
        <v>1</v>
      </c>
      <c r="M3">
        <v>1</v>
      </c>
      <c r="N3">
        <v>0</v>
      </c>
      <c r="O3">
        <v>0</v>
      </c>
      <c r="P3">
        <v>2.6315789473684209E-2</v>
      </c>
    </row>
    <row r="4" spans="1:16" x14ac:dyDescent="0.2">
      <c r="A4" t="s">
        <v>65</v>
      </c>
      <c r="B4" t="s">
        <v>80</v>
      </c>
      <c r="C4" s="51">
        <v>1</v>
      </c>
      <c r="D4">
        <v>1</v>
      </c>
      <c r="E4">
        <v>0</v>
      </c>
      <c r="F4">
        <v>0</v>
      </c>
      <c r="G4">
        <v>2</v>
      </c>
      <c r="H4" t="s">
        <v>49</v>
      </c>
      <c r="I4" t="s">
        <v>48</v>
      </c>
      <c r="J4" t="s">
        <v>48</v>
      </c>
      <c r="K4" t="s">
        <v>49</v>
      </c>
      <c r="L4">
        <v>1</v>
      </c>
      <c r="M4">
        <v>0</v>
      </c>
      <c r="N4">
        <v>0</v>
      </c>
      <c r="O4">
        <v>1</v>
      </c>
      <c r="P4">
        <v>2.6315789473684209E-2</v>
      </c>
    </row>
    <row r="5" spans="1:16" x14ac:dyDescent="0.2">
      <c r="A5" t="s">
        <v>66</v>
      </c>
      <c r="B5" t="s">
        <v>80</v>
      </c>
      <c r="C5" s="51">
        <v>3</v>
      </c>
      <c r="D5">
        <v>5</v>
      </c>
      <c r="E5">
        <v>1</v>
      </c>
      <c r="F5">
        <v>0</v>
      </c>
      <c r="G5">
        <v>1</v>
      </c>
      <c r="H5" t="s">
        <v>49</v>
      </c>
      <c r="I5" t="s">
        <v>49</v>
      </c>
      <c r="J5" t="s">
        <v>48</v>
      </c>
      <c r="K5" t="s">
        <v>49</v>
      </c>
      <c r="L5">
        <v>1</v>
      </c>
      <c r="M5">
        <v>1</v>
      </c>
      <c r="N5">
        <v>0</v>
      </c>
      <c r="O5">
        <v>1</v>
      </c>
      <c r="P5">
        <v>3.9473684210526314E-2</v>
      </c>
    </row>
    <row r="6" spans="1:16" x14ac:dyDescent="0.2">
      <c r="A6" t="s">
        <v>67</v>
      </c>
      <c r="B6" t="s">
        <v>80</v>
      </c>
      <c r="C6" s="51">
        <v>0.76923076923076916</v>
      </c>
      <c r="D6">
        <v>5</v>
      </c>
      <c r="E6">
        <v>2</v>
      </c>
      <c r="F6">
        <v>3</v>
      </c>
      <c r="G6">
        <v>0</v>
      </c>
      <c r="H6" t="s">
        <v>49</v>
      </c>
      <c r="I6" t="s">
        <v>49</v>
      </c>
      <c r="J6" t="s">
        <v>49</v>
      </c>
      <c r="K6" t="s">
        <v>48</v>
      </c>
      <c r="L6">
        <v>1</v>
      </c>
      <c r="M6">
        <v>1</v>
      </c>
      <c r="N6">
        <v>1</v>
      </c>
      <c r="O6">
        <v>0</v>
      </c>
      <c r="P6">
        <v>3.9473684210526314E-2</v>
      </c>
    </row>
    <row r="7" spans="1:16" x14ac:dyDescent="0.2">
      <c r="A7" t="s">
        <v>63</v>
      </c>
      <c r="B7" t="s">
        <v>81</v>
      </c>
      <c r="C7" s="51">
        <v>1</v>
      </c>
      <c r="D7">
        <v>7</v>
      </c>
      <c r="E7">
        <v>3</v>
      </c>
      <c r="F7">
        <v>0</v>
      </c>
      <c r="G7">
        <v>0</v>
      </c>
      <c r="H7" t="s">
        <v>49</v>
      </c>
      <c r="I7" t="s">
        <v>49</v>
      </c>
      <c r="J7" t="s">
        <v>48</v>
      </c>
      <c r="K7" t="s">
        <v>48</v>
      </c>
      <c r="L7">
        <v>1</v>
      </c>
      <c r="M7">
        <v>1</v>
      </c>
      <c r="N7">
        <v>0</v>
      </c>
      <c r="O7">
        <v>0</v>
      </c>
      <c r="P7">
        <v>2.6315789473684209E-2</v>
      </c>
    </row>
    <row r="8" spans="1:16" x14ac:dyDescent="0.2">
      <c r="A8" t="s">
        <v>64</v>
      </c>
      <c r="B8" t="s">
        <v>81</v>
      </c>
      <c r="C8" s="51">
        <v>4</v>
      </c>
      <c r="D8">
        <v>2</v>
      </c>
      <c r="E8">
        <v>2</v>
      </c>
      <c r="F8">
        <v>0</v>
      </c>
      <c r="G8">
        <v>0</v>
      </c>
      <c r="H8" t="s">
        <v>49</v>
      </c>
      <c r="I8" t="s">
        <v>49</v>
      </c>
      <c r="J8" t="s">
        <v>48</v>
      </c>
      <c r="K8" t="s">
        <v>48</v>
      </c>
      <c r="L8">
        <v>1</v>
      </c>
      <c r="M8">
        <v>1</v>
      </c>
      <c r="N8">
        <v>0</v>
      </c>
      <c r="O8">
        <v>0</v>
      </c>
      <c r="P8">
        <v>2.6315789473684209E-2</v>
      </c>
    </row>
    <row r="9" spans="1:16" x14ac:dyDescent="0.2">
      <c r="A9" t="s">
        <v>65</v>
      </c>
      <c r="B9" t="s">
        <v>81</v>
      </c>
      <c r="C9" s="51">
        <v>1</v>
      </c>
      <c r="D9">
        <v>0</v>
      </c>
      <c r="E9">
        <v>0</v>
      </c>
      <c r="F9">
        <v>0</v>
      </c>
      <c r="G9">
        <v>0</v>
      </c>
      <c r="H9" t="s">
        <v>48</v>
      </c>
      <c r="I9" t="s">
        <v>48</v>
      </c>
      <c r="J9" t="s">
        <v>48</v>
      </c>
      <c r="K9" t="s">
        <v>48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66</v>
      </c>
      <c r="B10" t="s">
        <v>81</v>
      </c>
      <c r="C10" s="51">
        <v>5</v>
      </c>
      <c r="D10">
        <v>0</v>
      </c>
      <c r="E10">
        <v>0</v>
      </c>
      <c r="F10">
        <v>0</v>
      </c>
      <c r="G10">
        <v>0</v>
      </c>
      <c r="H10" t="s">
        <v>48</v>
      </c>
      <c r="I10" t="s">
        <v>48</v>
      </c>
      <c r="J10" t="s">
        <v>48</v>
      </c>
      <c r="K10" t="s">
        <v>48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67</v>
      </c>
      <c r="B11" t="s">
        <v>81</v>
      </c>
      <c r="C11" s="51">
        <v>0</v>
      </c>
      <c r="D11">
        <v>3</v>
      </c>
      <c r="E11">
        <v>0</v>
      </c>
      <c r="F11">
        <v>0</v>
      </c>
      <c r="G11">
        <v>1</v>
      </c>
      <c r="H11" t="s">
        <v>49</v>
      </c>
      <c r="I11" t="s">
        <v>48</v>
      </c>
      <c r="J11" t="s">
        <v>48</v>
      </c>
      <c r="K11" t="s">
        <v>49</v>
      </c>
      <c r="L11">
        <v>1</v>
      </c>
      <c r="M11">
        <v>0</v>
      </c>
      <c r="N11">
        <v>0</v>
      </c>
      <c r="O11">
        <v>1</v>
      </c>
      <c r="P11">
        <v>2.6315789473684209E-2</v>
      </c>
    </row>
    <row r="12" spans="1:16" x14ac:dyDescent="0.2">
      <c r="A12" t="s">
        <v>63</v>
      </c>
      <c r="B12" t="s">
        <v>82</v>
      </c>
      <c r="C12" s="51">
        <v>2</v>
      </c>
      <c r="D12">
        <v>0</v>
      </c>
      <c r="E12">
        <v>0</v>
      </c>
      <c r="F12">
        <v>0</v>
      </c>
      <c r="G12">
        <v>0</v>
      </c>
      <c r="H12" t="s">
        <v>48</v>
      </c>
      <c r="I12" t="s">
        <v>48</v>
      </c>
      <c r="J12" t="s">
        <v>48</v>
      </c>
      <c r="K12" t="s">
        <v>48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64</v>
      </c>
      <c r="B13" t="s">
        <v>82</v>
      </c>
      <c r="C13" s="51">
        <v>3</v>
      </c>
      <c r="D13">
        <v>0</v>
      </c>
      <c r="E13">
        <v>0</v>
      </c>
      <c r="F13">
        <v>0</v>
      </c>
      <c r="G13">
        <v>0</v>
      </c>
      <c r="H13" t="s">
        <v>48</v>
      </c>
      <c r="I13" t="s">
        <v>48</v>
      </c>
      <c r="J13" t="s">
        <v>48</v>
      </c>
      <c r="K13" t="s">
        <v>48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65</v>
      </c>
      <c r="B14" t="s">
        <v>82</v>
      </c>
      <c r="C14" s="51">
        <v>2</v>
      </c>
      <c r="D14">
        <v>7</v>
      </c>
      <c r="E14">
        <v>1</v>
      </c>
      <c r="F14">
        <v>0</v>
      </c>
      <c r="G14">
        <v>0</v>
      </c>
      <c r="H14" t="s">
        <v>49</v>
      </c>
      <c r="I14" t="s">
        <v>49</v>
      </c>
      <c r="J14" t="s">
        <v>48</v>
      </c>
      <c r="K14" t="s">
        <v>48</v>
      </c>
      <c r="L14">
        <v>1</v>
      </c>
      <c r="M14">
        <v>1</v>
      </c>
      <c r="N14">
        <v>0</v>
      </c>
      <c r="O14">
        <v>0</v>
      </c>
      <c r="P14">
        <v>2.6315789473684209E-2</v>
      </c>
    </row>
    <row r="15" spans="1:16" x14ac:dyDescent="0.2">
      <c r="A15" t="s">
        <v>66</v>
      </c>
      <c r="B15" t="s">
        <v>82</v>
      </c>
      <c r="C15" s="51">
        <v>1</v>
      </c>
      <c r="D15">
        <v>0</v>
      </c>
      <c r="E15">
        <v>1</v>
      </c>
      <c r="F15">
        <v>0</v>
      </c>
      <c r="G15">
        <v>0</v>
      </c>
      <c r="H15" t="s">
        <v>48</v>
      </c>
      <c r="I15" t="s">
        <v>49</v>
      </c>
      <c r="J15" t="s">
        <v>48</v>
      </c>
      <c r="K15" t="s">
        <v>48</v>
      </c>
      <c r="L15">
        <v>0</v>
      </c>
      <c r="M15">
        <v>1</v>
      </c>
      <c r="N15">
        <v>0</v>
      </c>
      <c r="O15">
        <v>0</v>
      </c>
      <c r="P15">
        <v>1.3157894736842105E-2</v>
      </c>
    </row>
    <row r="16" spans="1:16" x14ac:dyDescent="0.2">
      <c r="A16" t="s">
        <v>67</v>
      </c>
      <c r="B16" t="s">
        <v>82</v>
      </c>
      <c r="C16" s="51">
        <v>0.76923076923076916</v>
      </c>
      <c r="D16">
        <v>7</v>
      </c>
      <c r="E16">
        <v>0</v>
      </c>
      <c r="F16">
        <v>1</v>
      </c>
      <c r="G16">
        <v>0</v>
      </c>
      <c r="H16" t="s">
        <v>49</v>
      </c>
      <c r="I16" t="s">
        <v>48</v>
      </c>
      <c r="J16" t="s">
        <v>49</v>
      </c>
      <c r="K16" t="s">
        <v>48</v>
      </c>
      <c r="L16">
        <v>1</v>
      </c>
      <c r="M16">
        <v>0</v>
      </c>
      <c r="N16">
        <v>1</v>
      </c>
      <c r="O16">
        <v>0</v>
      </c>
      <c r="P16">
        <v>2.6315789473684209E-2</v>
      </c>
    </row>
    <row r="17" spans="1:16" x14ac:dyDescent="0.2">
      <c r="A17" t="s">
        <v>68</v>
      </c>
      <c r="B17" t="s">
        <v>82</v>
      </c>
      <c r="C17" s="51">
        <v>2</v>
      </c>
      <c r="D17">
        <v>0</v>
      </c>
      <c r="E17">
        <v>0</v>
      </c>
      <c r="F17">
        <v>0</v>
      </c>
      <c r="G17">
        <v>0</v>
      </c>
      <c r="H17" t="s">
        <v>48</v>
      </c>
      <c r="I17" t="s">
        <v>48</v>
      </c>
      <c r="J17" t="s">
        <v>48</v>
      </c>
      <c r="K17" t="s">
        <v>48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63</v>
      </c>
      <c r="B18" t="s">
        <v>83</v>
      </c>
      <c r="C18" s="51">
        <v>3</v>
      </c>
      <c r="D18">
        <v>9</v>
      </c>
      <c r="E18">
        <v>0</v>
      </c>
      <c r="F18">
        <v>0</v>
      </c>
      <c r="G18">
        <v>0</v>
      </c>
      <c r="H18" t="s">
        <v>49</v>
      </c>
      <c r="I18" t="s">
        <v>48</v>
      </c>
      <c r="J18" t="s">
        <v>48</v>
      </c>
      <c r="K18" t="s">
        <v>48</v>
      </c>
      <c r="L18">
        <v>1</v>
      </c>
      <c r="M18">
        <v>0</v>
      </c>
      <c r="N18">
        <v>0</v>
      </c>
      <c r="O18">
        <v>0</v>
      </c>
      <c r="P18">
        <v>1.3157894736842105E-2</v>
      </c>
    </row>
    <row r="19" spans="1:16" x14ac:dyDescent="0.2">
      <c r="A19" t="s">
        <v>64</v>
      </c>
      <c r="B19" t="s">
        <v>83</v>
      </c>
      <c r="C19" s="51">
        <v>4</v>
      </c>
      <c r="D19">
        <v>1</v>
      </c>
      <c r="E19">
        <v>1</v>
      </c>
      <c r="F19">
        <v>0</v>
      </c>
      <c r="G19">
        <v>1</v>
      </c>
      <c r="H19" t="s">
        <v>49</v>
      </c>
      <c r="I19" t="s">
        <v>49</v>
      </c>
      <c r="J19" t="s">
        <v>48</v>
      </c>
      <c r="K19" t="s">
        <v>48</v>
      </c>
      <c r="L19">
        <v>1</v>
      </c>
      <c r="M19">
        <v>1</v>
      </c>
      <c r="N19">
        <v>0</v>
      </c>
      <c r="O19">
        <v>0</v>
      </c>
      <c r="P19">
        <v>2.6315789473684209E-2</v>
      </c>
    </row>
    <row r="20" spans="1:16" x14ac:dyDescent="0.2">
      <c r="A20" t="s">
        <v>65</v>
      </c>
      <c r="B20" t="s">
        <v>83</v>
      </c>
      <c r="C20" s="51">
        <v>1</v>
      </c>
      <c r="D20">
        <v>4</v>
      </c>
      <c r="E20">
        <v>1</v>
      </c>
      <c r="F20">
        <v>0</v>
      </c>
      <c r="G20">
        <v>0</v>
      </c>
      <c r="H20" t="s">
        <v>49</v>
      </c>
      <c r="I20" t="s">
        <v>49</v>
      </c>
      <c r="J20" t="s">
        <v>48</v>
      </c>
      <c r="K20" t="s">
        <v>48</v>
      </c>
      <c r="L20">
        <v>1</v>
      </c>
      <c r="M20">
        <v>1</v>
      </c>
      <c r="N20">
        <v>0</v>
      </c>
      <c r="O20">
        <v>0</v>
      </c>
      <c r="P20">
        <v>2.6315789473684209E-2</v>
      </c>
    </row>
    <row r="21" spans="1:16" x14ac:dyDescent="0.2">
      <c r="A21" t="s">
        <v>66</v>
      </c>
      <c r="B21" t="s">
        <v>83</v>
      </c>
      <c r="C21" s="51">
        <v>2</v>
      </c>
      <c r="D21">
        <v>0</v>
      </c>
      <c r="E21">
        <v>0</v>
      </c>
      <c r="F21">
        <v>4</v>
      </c>
      <c r="G21">
        <v>0</v>
      </c>
      <c r="H21" t="s">
        <v>48</v>
      </c>
      <c r="I21" t="s">
        <v>48</v>
      </c>
      <c r="J21" t="s">
        <v>49</v>
      </c>
      <c r="K21" t="s">
        <v>48</v>
      </c>
      <c r="L21">
        <v>0</v>
      </c>
      <c r="M21">
        <v>0</v>
      </c>
      <c r="N21">
        <v>1</v>
      </c>
      <c r="O21">
        <v>0</v>
      </c>
      <c r="P21">
        <v>1.3157894736842105E-2</v>
      </c>
    </row>
    <row r="22" spans="1:16" x14ac:dyDescent="0.2">
      <c r="A22" t="s">
        <v>67</v>
      </c>
      <c r="B22" t="s">
        <v>83</v>
      </c>
      <c r="C22" s="51">
        <v>0</v>
      </c>
      <c r="D22">
        <v>0</v>
      </c>
      <c r="E22">
        <v>0</v>
      </c>
      <c r="F22">
        <v>0</v>
      </c>
      <c r="G22">
        <v>0</v>
      </c>
      <c r="H22" t="s">
        <v>48</v>
      </c>
      <c r="I22" t="s">
        <v>48</v>
      </c>
      <c r="J22" t="s">
        <v>48</v>
      </c>
      <c r="K22" t="s">
        <v>48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68</v>
      </c>
      <c r="B23" t="s">
        <v>83</v>
      </c>
      <c r="C23" s="51">
        <v>2</v>
      </c>
      <c r="D23">
        <v>0</v>
      </c>
      <c r="E23">
        <v>0</v>
      </c>
      <c r="F23">
        <v>0</v>
      </c>
      <c r="G23">
        <v>0</v>
      </c>
      <c r="H23" t="s">
        <v>48</v>
      </c>
      <c r="I23" t="s">
        <v>48</v>
      </c>
      <c r="J23" t="s">
        <v>48</v>
      </c>
      <c r="K23" t="s">
        <v>48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63</v>
      </c>
      <c r="B24" t="s">
        <v>84</v>
      </c>
      <c r="C24" s="51">
        <v>2</v>
      </c>
      <c r="D24">
        <v>0</v>
      </c>
      <c r="E24">
        <v>0</v>
      </c>
      <c r="F24">
        <v>0</v>
      </c>
      <c r="G24">
        <v>0</v>
      </c>
      <c r="H24" t="s">
        <v>48</v>
      </c>
      <c r="I24" t="s">
        <v>48</v>
      </c>
      <c r="J24" t="s">
        <v>48</v>
      </c>
      <c r="K24" t="s">
        <v>48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64</v>
      </c>
      <c r="B25" t="s">
        <v>84</v>
      </c>
      <c r="C25" s="51">
        <v>3</v>
      </c>
      <c r="D25">
        <v>0</v>
      </c>
      <c r="E25">
        <v>0</v>
      </c>
      <c r="F25">
        <v>0</v>
      </c>
      <c r="G25">
        <v>0</v>
      </c>
      <c r="H25" t="s">
        <v>48</v>
      </c>
      <c r="I25" t="s">
        <v>48</v>
      </c>
      <c r="J25" t="s">
        <v>48</v>
      </c>
      <c r="K25" t="s">
        <v>48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65</v>
      </c>
      <c r="B26" t="s">
        <v>84</v>
      </c>
      <c r="C26" s="51">
        <v>2</v>
      </c>
      <c r="D26">
        <v>6</v>
      </c>
      <c r="E26">
        <v>1</v>
      </c>
      <c r="F26">
        <v>0</v>
      </c>
      <c r="G26">
        <v>1</v>
      </c>
      <c r="H26" t="s">
        <v>49</v>
      </c>
      <c r="I26" t="s">
        <v>49</v>
      </c>
      <c r="J26" t="s">
        <v>48</v>
      </c>
      <c r="K26" t="s">
        <v>49</v>
      </c>
      <c r="L26">
        <v>1</v>
      </c>
      <c r="M26">
        <v>1</v>
      </c>
      <c r="N26">
        <v>0</v>
      </c>
      <c r="O26">
        <v>1</v>
      </c>
      <c r="P26">
        <v>3.9473684210526314E-2</v>
      </c>
    </row>
    <row r="27" spans="1:16" x14ac:dyDescent="0.2">
      <c r="A27" t="s">
        <v>66</v>
      </c>
      <c r="B27" t="s">
        <v>84</v>
      </c>
      <c r="C27" s="51">
        <v>4</v>
      </c>
      <c r="D27">
        <v>0</v>
      </c>
      <c r="E27">
        <v>0</v>
      </c>
      <c r="F27">
        <v>0</v>
      </c>
      <c r="G27">
        <v>0</v>
      </c>
      <c r="H27" t="s">
        <v>48</v>
      </c>
      <c r="I27" t="s">
        <v>48</v>
      </c>
      <c r="J27" t="s">
        <v>48</v>
      </c>
      <c r="K27" t="s">
        <v>48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67</v>
      </c>
      <c r="B28" t="s">
        <v>84</v>
      </c>
      <c r="C28" s="51">
        <v>0.76923076923076916</v>
      </c>
      <c r="D28">
        <v>2</v>
      </c>
      <c r="E28">
        <v>0</v>
      </c>
      <c r="F28">
        <v>0</v>
      </c>
      <c r="G28">
        <v>0</v>
      </c>
      <c r="H28" t="s">
        <v>49</v>
      </c>
      <c r="I28" t="s">
        <v>48</v>
      </c>
      <c r="J28" t="s">
        <v>48</v>
      </c>
      <c r="K28" t="s">
        <v>48</v>
      </c>
      <c r="L28">
        <v>1</v>
      </c>
      <c r="M28">
        <v>0</v>
      </c>
      <c r="N28">
        <v>0</v>
      </c>
      <c r="O28">
        <v>0</v>
      </c>
      <c r="P28">
        <v>1.3157894736842105E-2</v>
      </c>
    </row>
    <row r="29" spans="1:16" x14ac:dyDescent="0.2">
      <c r="A29" t="s">
        <v>68</v>
      </c>
      <c r="B29" t="s">
        <v>84</v>
      </c>
      <c r="C29" s="51">
        <v>1</v>
      </c>
      <c r="D29">
        <v>0</v>
      </c>
      <c r="E29">
        <v>0</v>
      </c>
      <c r="F29">
        <v>0</v>
      </c>
      <c r="G29">
        <v>0</v>
      </c>
      <c r="H29" t="s">
        <v>48</v>
      </c>
      <c r="I29" t="s">
        <v>48</v>
      </c>
      <c r="J29" t="s">
        <v>48</v>
      </c>
      <c r="K29" t="s">
        <v>48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63</v>
      </c>
      <c r="B30" t="s">
        <v>85</v>
      </c>
      <c r="C30" s="51">
        <v>2</v>
      </c>
      <c r="D30">
        <v>3</v>
      </c>
      <c r="E30">
        <v>1</v>
      </c>
      <c r="F30">
        <v>1</v>
      </c>
      <c r="G30">
        <v>0</v>
      </c>
      <c r="H30" t="s">
        <v>49</v>
      </c>
      <c r="I30" t="s">
        <v>49</v>
      </c>
      <c r="J30" t="s">
        <v>49</v>
      </c>
      <c r="K30" t="s">
        <v>48</v>
      </c>
      <c r="L30">
        <v>1</v>
      </c>
      <c r="M30">
        <v>1</v>
      </c>
      <c r="N30">
        <v>1</v>
      </c>
      <c r="O30">
        <v>0</v>
      </c>
      <c r="P30">
        <v>3.9473684210526314E-2</v>
      </c>
    </row>
    <row r="31" spans="1:16" x14ac:dyDescent="0.2">
      <c r="A31" t="s">
        <v>64</v>
      </c>
      <c r="B31" t="s">
        <v>85</v>
      </c>
      <c r="C31" s="51">
        <v>2</v>
      </c>
      <c r="D31">
        <v>1</v>
      </c>
      <c r="E31">
        <v>1</v>
      </c>
      <c r="F31">
        <v>0</v>
      </c>
      <c r="G31">
        <v>0</v>
      </c>
      <c r="H31" t="s">
        <v>49</v>
      </c>
      <c r="I31" t="s">
        <v>49</v>
      </c>
      <c r="J31" t="s">
        <v>48</v>
      </c>
      <c r="K31" t="s">
        <v>48</v>
      </c>
      <c r="L31">
        <v>1</v>
      </c>
      <c r="M31">
        <v>1</v>
      </c>
      <c r="N31">
        <v>0</v>
      </c>
      <c r="O31">
        <v>0</v>
      </c>
      <c r="P31">
        <v>2.6315789473684209E-2</v>
      </c>
    </row>
    <row r="32" spans="1:16" x14ac:dyDescent="0.2">
      <c r="A32" t="s">
        <v>65</v>
      </c>
      <c r="B32" t="s">
        <v>85</v>
      </c>
      <c r="C32" s="51">
        <v>1</v>
      </c>
      <c r="D32">
        <v>6</v>
      </c>
      <c r="E32">
        <v>8</v>
      </c>
      <c r="F32">
        <v>1</v>
      </c>
      <c r="G32">
        <v>0</v>
      </c>
      <c r="H32" t="s">
        <v>49</v>
      </c>
      <c r="I32" t="s">
        <v>49</v>
      </c>
      <c r="J32" t="s">
        <v>49</v>
      </c>
      <c r="K32" t="s">
        <v>48</v>
      </c>
      <c r="L32">
        <v>1</v>
      </c>
      <c r="M32">
        <v>1</v>
      </c>
      <c r="N32">
        <v>1</v>
      </c>
      <c r="O32">
        <v>0</v>
      </c>
      <c r="P32">
        <v>3.9473684210526314E-2</v>
      </c>
    </row>
    <row r="33" spans="1:16" x14ac:dyDescent="0.2">
      <c r="A33" t="s">
        <v>66</v>
      </c>
      <c r="B33" t="s">
        <v>85</v>
      </c>
      <c r="C33" s="51">
        <v>7</v>
      </c>
      <c r="D33">
        <v>5</v>
      </c>
      <c r="E33">
        <v>1</v>
      </c>
      <c r="F33">
        <v>0</v>
      </c>
      <c r="G33">
        <v>0</v>
      </c>
      <c r="H33" t="s">
        <v>49</v>
      </c>
      <c r="I33" t="s">
        <v>49</v>
      </c>
      <c r="J33" t="s">
        <v>48</v>
      </c>
      <c r="K33" t="s">
        <v>48</v>
      </c>
      <c r="L33">
        <v>1</v>
      </c>
      <c r="M33">
        <v>1</v>
      </c>
      <c r="N33">
        <v>0</v>
      </c>
      <c r="O33">
        <v>0</v>
      </c>
      <c r="P33">
        <v>2.6315789473684209E-2</v>
      </c>
    </row>
    <row r="34" spans="1:16" x14ac:dyDescent="0.2">
      <c r="A34" t="s">
        <v>67</v>
      </c>
      <c r="B34" t="s">
        <v>85</v>
      </c>
      <c r="C34" s="51">
        <v>2.3076923076923075</v>
      </c>
      <c r="D34">
        <v>1</v>
      </c>
      <c r="E34">
        <v>1</v>
      </c>
      <c r="F34">
        <v>0</v>
      </c>
      <c r="G34">
        <v>0</v>
      </c>
      <c r="H34" t="s">
        <v>49</v>
      </c>
      <c r="I34" t="s">
        <v>49</v>
      </c>
      <c r="J34" t="s">
        <v>48</v>
      </c>
      <c r="K34" t="s">
        <v>48</v>
      </c>
      <c r="L34">
        <v>1</v>
      </c>
      <c r="M34">
        <v>1</v>
      </c>
      <c r="N34">
        <v>0</v>
      </c>
      <c r="O34">
        <v>0</v>
      </c>
      <c r="P34">
        <v>2.6315789473684209E-2</v>
      </c>
    </row>
    <row r="35" spans="1:16" x14ac:dyDescent="0.2">
      <c r="A35" t="s">
        <v>68</v>
      </c>
      <c r="B35" t="s">
        <v>85</v>
      </c>
      <c r="C35" s="51">
        <v>2</v>
      </c>
      <c r="D35">
        <v>0</v>
      </c>
      <c r="E35">
        <v>0</v>
      </c>
      <c r="F35">
        <v>0</v>
      </c>
      <c r="G35">
        <v>0</v>
      </c>
      <c r="H35" t="s">
        <v>48</v>
      </c>
      <c r="I35" t="s">
        <v>48</v>
      </c>
      <c r="J35" t="s">
        <v>48</v>
      </c>
      <c r="K35" t="s">
        <v>48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63</v>
      </c>
      <c r="B36" t="s">
        <v>86</v>
      </c>
      <c r="C36" s="51">
        <v>5</v>
      </c>
      <c r="D36">
        <v>0</v>
      </c>
      <c r="E36">
        <v>0</v>
      </c>
      <c r="F36">
        <v>0</v>
      </c>
      <c r="G36">
        <v>0</v>
      </c>
      <c r="H36" t="s">
        <v>48</v>
      </c>
      <c r="I36" t="s">
        <v>48</v>
      </c>
      <c r="J36" t="s">
        <v>48</v>
      </c>
      <c r="K36" t="s">
        <v>48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64</v>
      </c>
      <c r="B37" t="s">
        <v>86</v>
      </c>
      <c r="C37" s="51">
        <v>3</v>
      </c>
      <c r="D37">
        <v>0</v>
      </c>
      <c r="E37">
        <v>0</v>
      </c>
      <c r="F37">
        <v>0</v>
      </c>
      <c r="G37">
        <v>0</v>
      </c>
      <c r="H37" t="s">
        <v>48</v>
      </c>
      <c r="I37" t="s">
        <v>48</v>
      </c>
      <c r="J37" t="s">
        <v>48</v>
      </c>
      <c r="K37" t="s">
        <v>48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65</v>
      </c>
      <c r="B38" t="s">
        <v>86</v>
      </c>
      <c r="C38" s="51">
        <v>0</v>
      </c>
      <c r="D38">
        <v>18</v>
      </c>
      <c r="E38">
        <v>3</v>
      </c>
      <c r="F38">
        <v>0</v>
      </c>
      <c r="G38">
        <v>0</v>
      </c>
      <c r="H38" t="s">
        <v>49</v>
      </c>
      <c r="I38" t="s">
        <v>49</v>
      </c>
      <c r="J38" t="s">
        <v>48</v>
      </c>
      <c r="K38" t="s">
        <v>48</v>
      </c>
      <c r="L38">
        <v>1</v>
      </c>
      <c r="M38">
        <v>1</v>
      </c>
      <c r="N38">
        <v>0</v>
      </c>
      <c r="O38">
        <v>0</v>
      </c>
      <c r="P38">
        <v>2.6315789473684209E-2</v>
      </c>
    </row>
    <row r="39" spans="1:16" x14ac:dyDescent="0.2">
      <c r="A39" t="s">
        <v>66</v>
      </c>
      <c r="B39" t="s">
        <v>86</v>
      </c>
      <c r="C39" s="51">
        <v>3</v>
      </c>
      <c r="D39">
        <v>0</v>
      </c>
      <c r="E39">
        <v>1</v>
      </c>
      <c r="F39">
        <v>0</v>
      </c>
      <c r="G39">
        <v>0</v>
      </c>
      <c r="H39" t="s">
        <v>48</v>
      </c>
      <c r="I39" t="s">
        <v>49</v>
      </c>
      <c r="J39" t="s">
        <v>48</v>
      </c>
      <c r="K39" t="s">
        <v>48</v>
      </c>
      <c r="L39">
        <v>0</v>
      </c>
      <c r="M39">
        <v>1</v>
      </c>
      <c r="N39">
        <v>0</v>
      </c>
      <c r="O39">
        <v>0</v>
      </c>
      <c r="P39">
        <v>1.3157894736842105E-2</v>
      </c>
    </row>
    <row r="40" spans="1:16" x14ac:dyDescent="0.2">
      <c r="A40" t="s">
        <v>67</v>
      </c>
      <c r="B40" t="s">
        <v>86</v>
      </c>
      <c r="C40" s="51">
        <v>1.5384615384615383</v>
      </c>
      <c r="D40">
        <v>4</v>
      </c>
      <c r="E40">
        <v>1</v>
      </c>
      <c r="F40">
        <v>0</v>
      </c>
      <c r="G40">
        <v>0</v>
      </c>
      <c r="H40" t="s">
        <v>49</v>
      </c>
      <c r="I40" t="s">
        <v>49</v>
      </c>
      <c r="J40" t="s">
        <v>48</v>
      </c>
      <c r="K40" t="s">
        <v>48</v>
      </c>
      <c r="L40">
        <v>1</v>
      </c>
      <c r="M40">
        <v>1</v>
      </c>
      <c r="N40">
        <v>0</v>
      </c>
      <c r="O40">
        <v>0</v>
      </c>
      <c r="P40">
        <v>2.6315789473684209E-2</v>
      </c>
    </row>
    <row r="41" spans="1:16" x14ac:dyDescent="0.2">
      <c r="A41" t="s">
        <v>68</v>
      </c>
      <c r="B41" t="s">
        <v>86</v>
      </c>
      <c r="C41" s="51">
        <v>3</v>
      </c>
      <c r="D41">
        <v>0</v>
      </c>
      <c r="E41">
        <v>0</v>
      </c>
      <c r="F41">
        <v>1</v>
      </c>
      <c r="G41">
        <v>0</v>
      </c>
      <c r="H41" t="s">
        <v>48</v>
      </c>
      <c r="I41" t="s">
        <v>48</v>
      </c>
      <c r="J41" t="s">
        <v>49</v>
      </c>
      <c r="K41" t="s">
        <v>48</v>
      </c>
      <c r="L41">
        <v>0</v>
      </c>
      <c r="M41">
        <v>0</v>
      </c>
      <c r="N41">
        <v>1</v>
      </c>
      <c r="O41">
        <v>0</v>
      </c>
      <c r="P41">
        <v>1.3157894736842105E-2</v>
      </c>
    </row>
    <row r="42" spans="1:16" x14ac:dyDescent="0.2">
      <c r="A42" t="s">
        <v>63</v>
      </c>
      <c r="B42" t="s">
        <v>87</v>
      </c>
      <c r="C42" s="51">
        <v>3</v>
      </c>
      <c r="D42">
        <v>0</v>
      </c>
      <c r="E42">
        <v>0</v>
      </c>
      <c r="F42">
        <v>0</v>
      </c>
      <c r="G42">
        <v>0</v>
      </c>
      <c r="H42" t="s">
        <v>48</v>
      </c>
      <c r="I42" t="s">
        <v>48</v>
      </c>
      <c r="J42" t="s">
        <v>48</v>
      </c>
      <c r="K42" t="s">
        <v>48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64</v>
      </c>
      <c r="B43" t="s">
        <v>87</v>
      </c>
      <c r="C43" s="51">
        <v>3</v>
      </c>
      <c r="D43">
        <v>0</v>
      </c>
      <c r="E43">
        <v>0</v>
      </c>
      <c r="F43">
        <v>0</v>
      </c>
      <c r="G43">
        <v>0</v>
      </c>
      <c r="H43" t="s">
        <v>48</v>
      </c>
      <c r="I43" t="s">
        <v>48</v>
      </c>
      <c r="J43" t="s">
        <v>48</v>
      </c>
      <c r="K43" t="s">
        <v>48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65</v>
      </c>
      <c r="B44" t="s">
        <v>87</v>
      </c>
      <c r="C44" s="51">
        <v>1</v>
      </c>
      <c r="D44">
        <v>7</v>
      </c>
      <c r="E44">
        <v>0</v>
      </c>
      <c r="F44">
        <v>0</v>
      </c>
      <c r="G44">
        <v>0</v>
      </c>
      <c r="H44" t="s">
        <v>49</v>
      </c>
      <c r="I44" t="s">
        <v>48</v>
      </c>
      <c r="J44" t="s">
        <v>48</v>
      </c>
      <c r="K44" t="s">
        <v>48</v>
      </c>
      <c r="L44">
        <v>1</v>
      </c>
      <c r="M44">
        <v>0</v>
      </c>
      <c r="N44">
        <v>0</v>
      </c>
      <c r="O44">
        <v>0</v>
      </c>
      <c r="P44">
        <v>1.3157894736842105E-2</v>
      </c>
    </row>
    <row r="45" spans="1:16" x14ac:dyDescent="0.2">
      <c r="A45" t="s">
        <v>66</v>
      </c>
      <c r="B45" t="s">
        <v>87</v>
      </c>
      <c r="C45" s="51">
        <v>4</v>
      </c>
      <c r="D45">
        <v>0</v>
      </c>
      <c r="E45">
        <v>0</v>
      </c>
      <c r="F45">
        <v>0</v>
      </c>
      <c r="G45">
        <v>0</v>
      </c>
      <c r="H45" t="s">
        <v>48</v>
      </c>
      <c r="I45" t="s">
        <v>48</v>
      </c>
      <c r="J45" t="s">
        <v>48</v>
      </c>
      <c r="K45" t="s">
        <v>48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67</v>
      </c>
      <c r="B46" t="s">
        <v>87</v>
      </c>
      <c r="C46" s="51">
        <v>0.76923076923076916</v>
      </c>
      <c r="D46">
        <v>0</v>
      </c>
      <c r="E46">
        <v>0</v>
      </c>
      <c r="F46">
        <v>0</v>
      </c>
      <c r="G46">
        <v>0</v>
      </c>
      <c r="H46" t="s">
        <v>48</v>
      </c>
      <c r="I46" t="s">
        <v>48</v>
      </c>
      <c r="J46" t="s">
        <v>48</v>
      </c>
      <c r="K46" t="s">
        <v>48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68</v>
      </c>
      <c r="B47" t="s">
        <v>87</v>
      </c>
      <c r="C47" s="51">
        <v>1</v>
      </c>
      <c r="D47">
        <v>0</v>
      </c>
      <c r="E47">
        <v>0</v>
      </c>
      <c r="F47">
        <v>0</v>
      </c>
      <c r="G47">
        <v>0</v>
      </c>
      <c r="H47" t="s">
        <v>48</v>
      </c>
      <c r="I47" t="s">
        <v>48</v>
      </c>
      <c r="J47" t="s">
        <v>48</v>
      </c>
      <c r="K47" t="s">
        <v>48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63</v>
      </c>
      <c r="B48" t="s">
        <v>88</v>
      </c>
      <c r="C48" s="51">
        <v>3</v>
      </c>
      <c r="D48">
        <v>2</v>
      </c>
      <c r="E48">
        <v>0</v>
      </c>
      <c r="F48">
        <v>0</v>
      </c>
      <c r="G48">
        <v>0</v>
      </c>
      <c r="H48" t="s">
        <v>49</v>
      </c>
      <c r="I48" t="s">
        <v>48</v>
      </c>
      <c r="J48" t="s">
        <v>48</v>
      </c>
      <c r="K48" t="s">
        <v>48</v>
      </c>
      <c r="L48">
        <v>1</v>
      </c>
      <c r="M48">
        <v>0</v>
      </c>
      <c r="N48">
        <v>0</v>
      </c>
      <c r="O48">
        <v>0</v>
      </c>
      <c r="P48">
        <v>1.3157894736842105E-2</v>
      </c>
    </row>
    <row r="49" spans="1:16" x14ac:dyDescent="0.2">
      <c r="A49" t="s">
        <v>64</v>
      </c>
      <c r="B49" t="s">
        <v>88</v>
      </c>
      <c r="C49" s="51">
        <v>4</v>
      </c>
      <c r="D49">
        <v>0</v>
      </c>
      <c r="E49">
        <v>0</v>
      </c>
      <c r="F49">
        <v>0</v>
      </c>
      <c r="G49">
        <v>0</v>
      </c>
      <c r="H49" t="s">
        <v>48</v>
      </c>
      <c r="I49" t="s">
        <v>48</v>
      </c>
      <c r="J49" t="s">
        <v>48</v>
      </c>
      <c r="K49" t="s">
        <v>48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65</v>
      </c>
      <c r="B50" t="s">
        <v>88</v>
      </c>
      <c r="C50" s="51">
        <v>1</v>
      </c>
      <c r="D50">
        <v>3</v>
      </c>
      <c r="E50">
        <v>4</v>
      </c>
      <c r="F50">
        <v>0</v>
      </c>
      <c r="G50">
        <v>0</v>
      </c>
      <c r="H50" t="s">
        <v>49</v>
      </c>
      <c r="I50" t="s">
        <v>49</v>
      </c>
      <c r="J50" t="s">
        <v>48</v>
      </c>
      <c r="K50" t="s">
        <v>48</v>
      </c>
      <c r="L50">
        <v>1</v>
      </c>
      <c r="M50">
        <v>1</v>
      </c>
      <c r="N50">
        <v>0</v>
      </c>
      <c r="O50">
        <v>0</v>
      </c>
      <c r="P50">
        <v>2.6315789473684209E-2</v>
      </c>
    </row>
    <row r="51" spans="1:16" x14ac:dyDescent="0.2">
      <c r="A51" t="s">
        <v>66</v>
      </c>
      <c r="B51" t="s">
        <v>88</v>
      </c>
      <c r="C51" s="51">
        <v>3</v>
      </c>
      <c r="D51">
        <v>0</v>
      </c>
      <c r="E51">
        <v>1</v>
      </c>
      <c r="F51">
        <v>0</v>
      </c>
      <c r="G51">
        <v>0</v>
      </c>
      <c r="H51" t="s">
        <v>48</v>
      </c>
      <c r="I51" t="s">
        <v>49</v>
      </c>
      <c r="J51" t="s">
        <v>48</v>
      </c>
      <c r="K51" t="s">
        <v>48</v>
      </c>
      <c r="L51">
        <v>0</v>
      </c>
      <c r="M51">
        <v>1</v>
      </c>
      <c r="N51">
        <v>0</v>
      </c>
      <c r="O51">
        <v>0</v>
      </c>
      <c r="P51">
        <v>1.3157894736842105E-2</v>
      </c>
    </row>
    <row r="52" spans="1:16" x14ac:dyDescent="0.2">
      <c r="A52" t="s">
        <v>67</v>
      </c>
      <c r="B52" t="s">
        <v>88</v>
      </c>
      <c r="C52" s="51">
        <v>2.3076923076923075</v>
      </c>
      <c r="D52">
        <v>19</v>
      </c>
      <c r="E52">
        <v>0</v>
      </c>
      <c r="F52">
        <v>6</v>
      </c>
      <c r="G52">
        <v>0</v>
      </c>
      <c r="H52" t="s">
        <v>49</v>
      </c>
      <c r="I52" t="s">
        <v>48</v>
      </c>
      <c r="J52" t="s">
        <v>49</v>
      </c>
      <c r="K52" t="s">
        <v>48</v>
      </c>
      <c r="L52">
        <v>1</v>
      </c>
      <c r="M52">
        <v>0</v>
      </c>
      <c r="N52">
        <v>1</v>
      </c>
      <c r="O52">
        <v>0</v>
      </c>
      <c r="P52">
        <v>2.6315789473684209E-2</v>
      </c>
    </row>
    <row r="53" spans="1:16" x14ac:dyDescent="0.2">
      <c r="A53" t="s">
        <v>68</v>
      </c>
      <c r="B53" t="s">
        <v>88</v>
      </c>
      <c r="C53" s="51">
        <v>2</v>
      </c>
      <c r="D53">
        <v>0</v>
      </c>
      <c r="E53">
        <v>0</v>
      </c>
      <c r="F53">
        <v>0</v>
      </c>
      <c r="G53">
        <v>0</v>
      </c>
      <c r="H53" t="s">
        <v>48</v>
      </c>
      <c r="I53" t="s">
        <v>48</v>
      </c>
      <c r="J53" t="s">
        <v>48</v>
      </c>
      <c r="K53" t="s">
        <v>48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63</v>
      </c>
      <c r="B54" t="s">
        <v>89</v>
      </c>
      <c r="C54" s="51">
        <v>3</v>
      </c>
      <c r="D54">
        <v>0</v>
      </c>
      <c r="E54">
        <v>0</v>
      </c>
      <c r="F54">
        <v>0</v>
      </c>
      <c r="G54">
        <v>0</v>
      </c>
      <c r="H54" t="s">
        <v>48</v>
      </c>
      <c r="I54" t="s">
        <v>48</v>
      </c>
      <c r="J54" t="s">
        <v>48</v>
      </c>
      <c r="K54" t="s">
        <v>48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64</v>
      </c>
      <c r="B55" t="s">
        <v>89</v>
      </c>
      <c r="C55" s="51">
        <v>5</v>
      </c>
      <c r="D55">
        <v>0</v>
      </c>
      <c r="E55">
        <v>0</v>
      </c>
      <c r="F55">
        <v>0</v>
      </c>
      <c r="G55">
        <v>0</v>
      </c>
      <c r="H55" t="s">
        <v>48</v>
      </c>
      <c r="I55" t="s">
        <v>48</v>
      </c>
      <c r="J55" t="s">
        <v>48</v>
      </c>
      <c r="K55" t="s">
        <v>48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65</v>
      </c>
      <c r="B56" t="s">
        <v>89</v>
      </c>
      <c r="C56" s="51">
        <v>0</v>
      </c>
      <c r="D56">
        <v>4</v>
      </c>
      <c r="E56">
        <v>0</v>
      </c>
      <c r="F56">
        <v>0</v>
      </c>
      <c r="G56">
        <v>0</v>
      </c>
      <c r="H56" t="s">
        <v>49</v>
      </c>
      <c r="I56" t="s">
        <v>48</v>
      </c>
      <c r="J56" t="s">
        <v>48</v>
      </c>
      <c r="K56" t="s">
        <v>48</v>
      </c>
      <c r="L56">
        <v>1</v>
      </c>
      <c r="M56">
        <v>0</v>
      </c>
      <c r="N56">
        <v>0</v>
      </c>
      <c r="O56">
        <v>0</v>
      </c>
      <c r="P56">
        <v>1.3157894736842105E-2</v>
      </c>
    </row>
    <row r="57" spans="1:16" x14ac:dyDescent="0.2">
      <c r="A57" t="s">
        <v>66</v>
      </c>
      <c r="B57" t="s">
        <v>89</v>
      </c>
      <c r="C57" s="51">
        <v>3</v>
      </c>
      <c r="D57">
        <v>1</v>
      </c>
      <c r="E57">
        <v>1</v>
      </c>
      <c r="F57">
        <v>0</v>
      </c>
      <c r="G57">
        <v>0</v>
      </c>
      <c r="H57" t="s">
        <v>49</v>
      </c>
      <c r="I57" t="s">
        <v>49</v>
      </c>
      <c r="J57" t="s">
        <v>48</v>
      </c>
      <c r="K57" t="s">
        <v>48</v>
      </c>
      <c r="L57">
        <v>1</v>
      </c>
      <c r="M57">
        <v>1</v>
      </c>
      <c r="N57">
        <v>0</v>
      </c>
      <c r="O57">
        <v>0</v>
      </c>
      <c r="P57">
        <v>2.6315789473684209E-2</v>
      </c>
    </row>
    <row r="58" spans="1:16" x14ac:dyDescent="0.2">
      <c r="A58" t="s">
        <v>67</v>
      </c>
      <c r="B58" t="s">
        <v>89</v>
      </c>
      <c r="C58" s="51">
        <v>0.76923076923076916</v>
      </c>
      <c r="D58">
        <v>12</v>
      </c>
      <c r="E58">
        <v>1</v>
      </c>
      <c r="F58">
        <v>0</v>
      </c>
      <c r="G58">
        <v>0</v>
      </c>
      <c r="H58" t="s">
        <v>49</v>
      </c>
      <c r="I58" t="s">
        <v>49</v>
      </c>
      <c r="J58" t="s">
        <v>48</v>
      </c>
      <c r="K58" t="s">
        <v>48</v>
      </c>
      <c r="L58">
        <v>1</v>
      </c>
      <c r="M58">
        <v>1</v>
      </c>
      <c r="N58">
        <v>0</v>
      </c>
      <c r="O58">
        <v>0</v>
      </c>
      <c r="P58">
        <v>2.6315789473684209E-2</v>
      </c>
    </row>
    <row r="59" spans="1:16" x14ac:dyDescent="0.2">
      <c r="A59" t="s">
        <v>68</v>
      </c>
      <c r="B59" t="s">
        <v>89</v>
      </c>
      <c r="C59" s="51">
        <v>3</v>
      </c>
      <c r="D59">
        <v>0</v>
      </c>
      <c r="E59">
        <v>0</v>
      </c>
      <c r="F59">
        <v>0</v>
      </c>
      <c r="G59">
        <v>0</v>
      </c>
      <c r="H59" t="s">
        <v>48</v>
      </c>
      <c r="I59" t="s">
        <v>48</v>
      </c>
      <c r="J59" t="s">
        <v>48</v>
      </c>
      <c r="K59" t="s">
        <v>48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63</v>
      </c>
      <c r="B60" t="s">
        <v>90</v>
      </c>
      <c r="C60" s="51">
        <v>2</v>
      </c>
      <c r="D60">
        <v>0</v>
      </c>
      <c r="E60">
        <v>0</v>
      </c>
      <c r="F60">
        <v>0</v>
      </c>
      <c r="G60">
        <v>0</v>
      </c>
      <c r="H60" t="s">
        <v>48</v>
      </c>
      <c r="I60" t="s">
        <v>48</v>
      </c>
      <c r="J60" t="s">
        <v>48</v>
      </c>
      <c r="K60" t="s">
        <v>48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64</v>
      </c>
      <c r="B61" t="s">
        <v>90</v>
      </c>
      <c r="C61" s="51">
        <v>5</v>
      </c>
      <c r="D61">
        <v>0</v>
      </c>
      <c r="E61">
        <v>1</v>
      </c>
      <c r="F61">
        <v>0</v>
      </c>
      <c r="G61">
        <v>0</v>
      </c>
      <c r="H61" t="s">
        <v>48</v>
      </c>
      <c r="I61" t="s">
        <v>49</v>
      </c>
      <c r="J61" t="s">
        <v>48</v>
      </c>
      <c r="K61" t="s">
        <v>48</v>
      </c>
      <c r="L61">
        <v>0</v>
      </c>
      <c r="M61">
        <v>1</v>
      </c>
      <c r="N61">
        <v>0</v>
      </c>
      <c r="O61">
        <v>0</v>
      </c>
      <c r="P61">
        <v>1.3157894736842105E-2</v>
      </c>
    </row>
    <row r="62" spans="1:16" x14ac:dyDescent="0.2">
      <c r="A62" t="s">
        <v>65</v>
      </c>
      <c r="B62" t="s">
        <v>90</v>
      </c>
      <c r="C62" s="51">
        <v>1</v>
      </c>
      <c r="D62">
        <v>3</v>
      </c>
      <c r="E62">
        <v>1</v>
      </c>
      <c r="F62">
        <v>0</v>
      </c>
      <c r="G62">
        <v>0</v>
      </c>
      <c r="H62" t="s">
        <v>49</v>
      </c>
      <c r="I62" t="s">
        <v>49</v>
      </c>
      <c r="J62" t="s">
        <v>48</v>
      </c>
      <c r="K62" t="s">
        <v>48</v>
      </c>
      <c r="L62">
        <v>1</v>
      </c>
      <c r="M62">
        <v>1</v>
      </c>
      <c r="N62">
        <v>0</v>
      </c>
      <c r="O62">
        <v>0</v>
      </c>
      <c r="P62">
        <v>2.6315789473684209E-2</v>
      </c>
    </row>
    <row r="63" spans="1:16" x14ac:dyDescent="0.2">
      <c r="A63" t="s">
        <v>66</v>
      </c>
      <c r="B63" t="s">
        <v>90</v>
      </c>
      <c r="C63" s="51">
        <v>4</v>
      </c>
      <c r="D63">
        <v>4</v>
      </c>
      <c r="E63">
        <v>1</v>
      </c>
      <c r="F63">
        <v>0</v>
      </c>
      <c r="G63">
        <v>0</v>
      </c>
      <c r="H63" t="s">
        <v>49</v>
      </c>
      <c r="I63" t="s">
        <v>49</v>
      </c>
      <c r="J63" t="s">
        <v>48</v>
      </c>
      <c r="K63" t="s">
        <v>48</v>
      </c>
      <c r="L63">
        <v>1</v>
      </c>
      <c r="M63">
        <v>1</v>
      </c>
      <c r="N63">
        <v>0</v>
      </c>
      <c r="O63">
        <v>0</v>
      </c>
      <c r="P63">
        <v>2.6315789473684209E-2</v>
      </c>
    </row>
    <row r="64" spans="1:16" x14ac:dyDescent="0.2">
      <c r="A64" t="s">
        <v>67</v>
      </c>
      <c r="B64" t="s">
        <v>90</v>
      </c>
      <c r="C64" s="51">
        <v>1.5384615384615383</v>
      </c>
      <c r="D64">
        <v>10</v>
      </c>
      <c r="E64">
        <v>0</v>
      </c>
      <c r="F64">
        <v>2</v>
      </c>
      <c r="G64">
        <v>0</v>
      </c>
      <c r="H64" t="s">
        <v>49</v>
      </c>
      <c r="I64" t="s">
        <v>48</v>
      </c>
      <c r="J64" t="s">
        <v>49</v>
      </c>
      <c r="K64" t="s">
        <v>48</v>
      </c>
      <c r="L64">
        <v>1</v>
      </c>
      <c r="M64">
        <v>0</v>
      </c>
      <c r="N64">
        <v>1</v>
      </c>
      <c r="O64">
        <v>0</v>
      </c>
      <c r="P64">
        <v>2.6315789473684209E-2</v>
      </c>
    </row>
    <row r="65" spans="1:16" x14ac:dyDescent="0.2">
      <c r="A65" t="s">
        <v>68</v>
      </c>
      <c r="B65" t="s">
        <v>90</v>
      </c>
      <c r="C65" s="51">
        <v>3</v>
      </c>
      <c r="D65">
        <v>0</v>
      </c>
      <c r="E65">
        <v>0</v>
      </c>
      <c r="F65">
        <v>0</v>
      </c>
      <c r="G65">
        <v>0</v>
      </c>
      <c r="H65" t="s">
        <v>48</v>
      </c>
      <c r="I65" t="s">
        <v>48</v>
      </c>
      <c r="J65" t="s">
        <v>48</v>
      </c>
      <c r="K65" t="s">
        <v>48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63</v>
      </c>
      <c r="B66" t="s">
        <v>91</v>
      </c>
      <c r="C66" s="51">
        <v>2</v>
      </c>
      <c r="D66">
        <v>2</v>
      </c>
      <c r="E66">
        <v>1</v>
      </c>
      <c r="F66">
        <v>0</v>
      </c>
      <c r="G66">
        <v>0</v>
      </c>
      <c r="H66" t="s">
        <v>49</v>
      </c>
      <c r="I66" t="s">
        <v>49</v>
      </c>
      <c r="J66" t="s">
        <v>48</v>
      </c>
      <c r="K66" t="s">
        <v>48</v>
      </c>
      <c r="L66">
        <v>1</v>
      </c>
      <c r="M66">
        <v>1</v>
      </c>
      <c r="N66">
        <v>0</v>
      </c>
      <c r="O66">
        <v>0</v>
      </c>
      <c r="P66">
        <v>2.6315789473684209E-2</v>
      </c>
    </row>
    <row r="67" spans="1:16" x14ac:dyDescent="0.2">
      <c r="A67" t="s">
        <v>64</v>
      </c>
      <c r="B67" t="s">
        <v>91</v>
      </c>
      <c r="C67" s="51">
        <v>3</v>
      </c>
      <c r="D67">
        <v>6</v>
      </c>
      <c r="E67">
        <v>0</v>
      </c>
      <c r="F67">
        <v>2</v>
      </c>
      <c r="G67">
        <v>0</v>
      </c>
      <c r="H67" t="s">
        <v>49</v>
      </c>
      <c r="I67" t="s">
        <v>48</v>
      </c>
      <c r="J67" t="s">
        <v>49</v>
      </c>
      <c r="K67" t="s">
        <v>48</v>
      </c>
      <c r="L67">
        <v>1</v>
      </c>
      <c r="M67">
        <v>0</v>
      </c>
      <c r="N67">
        <v>1</v>
      </c>
      <c r="O67">
        <v>0</v>
      </c>
      <c r="P67">
        <v>2.6315789473684209E-2</v>
      </c>
    </row>
    <row r="68" spans="1:16" x14ac:dyDescent="0.2">
      <c r="A68" t="s">
        <v>65</v>
      </c>
      <c r="B68" t="s">
        <v>91</v>
      </c>
      <c r="C68" s="51">
        <v>1</v>
      </c>
      <c r="D68">
        <v>3</v>
      </c>
      <c r="E68">
        <v>1</v>
      </c>
      <c r="F68">
        <v>0</v>
      </c>
      <c r="G68">
        <v>0</v>
      </c>
      <c r="H68" t="s">
        <v>49</v>
      </c>
      <c r="I68" t="s">
        <v>49</v>
      </c>
      <c r="J68" t="s">
        <v>48</v>
      </c>
      <c r="K68" t="s">
        <v>48</v>
      </c>
      <c r="L68">
        <v>1</v>
      </c>
      <c r="M68">
        <v>1</v>
      </c>
      <c r="N68">
        <v>0</v>
      </c>
      <c r="O68">
        <v>0</v>
      </c>
      <c r="P68">
        <v>2.6315789473684209E-2</v>
      </c>
    </row>
    <row r="69" spans="1:16" x14ac:dyDescent="0.2">
      <c r="A69" t="s">
        <v>66</v>
      </c>
      <c r="B69" t="s">
        <v>91</v>
      </c>
      <c r="C69" s="51">
        <v>2</v>
      </c>
      <c r="D69">
        <v>0</v>
      </c>
      <c r="E69">
        <v>0</v>
      </c>
      <c r="F69">
        <v>0</v>
      </c>
      <c r="G69">
        <v>0</v>
      </c>
      <c r="H69" t="s">
        <v>48</v>
      </c>
      <c r="I69" t="s">
        <v>48</v>
      </c>
      <c r="J69" t="s">
        <v>48</v>
      </c>
      <c r="K69" t="s">
        <v>48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67</v>
      </c>
      <c r="B70" t="s">
        <v>91</v>
      </c>
      <c r="C70" s="51">
        <v>1.5384615384615383</v>
      </c>
      <c r="D70">
        <v>5</v>
      </c>
      <c r="E70">
        <v>0</v>
      </c>
      <c r="F70">
        <v>1</v>
      </c>
      <c r="G70">
        <v>0</v>
      </c>
      <c r="H70" t="s">
        <v>49</v>
      </c>
      <c r="I70" t="s">
        <v>48</v>
      </c>
      <c r="J70" t="s">
        <v>49</v>
      </c>
      <c r="K70" t="s">
        <v>48</v>
      </c>
      <c r="L70">
        <v>1</v>
      </c>
      <c r="M70">
        <v>0</v>
      </c>
      <c r="N70">
        <v>1</v>
      </c>
      <c r="O70">
        <v>0</v>
      </c>
      <c r="P70">
        <v>2.6315789473684209E-2</v>
      </c>
    </row>
    <row r="71" spans="1:16" x14ac:dyDescent="0.2">
      <c r="A71" t="s">
        <v>68</v>
      </c>
      <c r="B71" t="s">
        <v>91</v>
      </c>
      <c r="C71" s="51">
        <v>2</v>
      </c>
      <c r="D71">
        <v>8</v>
      </c>
      <c r="E71">
        <v>0</v>
      </c>
      <c r="F71">
        <v>0</v>
      </c>
      <c r="G71">
        <v>0</v>
      </c>
      <c r="H71" t="s">
        <v>49</v>
      </c>
      <c r="I71" t="s">
        <v>48</v>
      </c>
      <c r="J71" t="s">
        <v>48</v>
      </c>
      <c r="K71" t="s">
        <v>48</v>
      </c>
      <c r="L71">
        <v>0</v>
      </c>
      <c r="M71">
        <v>0</v>
      </c>
      <c r="N71">
        <v>0</v>
      </c>
      <c r="O71">
        <v>0</v>
      </c>
      <c r="P71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5709-FE57-CC49-9F4D-55411A17C6A9}">
  <dimension ref="A1:O23"/>
  <sheetViews>
    <sheetView workbookViewId="0">
      <selection activeCell="C27" sqref="C27"/>
    </sheetView>
  </sheetViews>
  <sheetFormatPr baseColWidth="10" defaultRowHeight="16" x14ac:dyDescent="0.2"/>
  <sheetData>
    <row r="1" spans="1:15" ht="17" thickBo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5" x14ac:dyDescent="0.2">
      <c r="A2" s="57" t="s">
        <v>1</v>
      </c>
      <c r="B2" s="59" t="s">
        <v>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5" ht="17" thickBot="1" x14ac:dyDescent="0.25">
      <c r="A3" s="58"/>
      <c r="B3" s="1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3" t="s">
        <v>15</v>
      </c>
    </row>
    <row r="4" spans="1:15" x14ac:dyDescent="0.2">
      <c r="A4" s="4" t="s">
        <v>16</v>
      </c>
      <c r="B4" s="5">
        <f>[1]PF_Feb!G24+1</f>
        <v>2</v>
      </c>
      <c r="C4" s="6">
        <f>[1]PF_Mar!G24</f>
        <v>1</v>
      </c>
      <c r="D4" s="6">
        <f>[1]PF_Abr!G24</f>
        <v>2</v>
      </c>
      <c r="E4" s="6">
        <f>[1]PF_May!G24</f>
        <v>3</v>
      </c>
      <c r="F4" s="6">
        <f>[1]PF_Jun!G24</f>
        <v>2</v>
      </c>
      <c r="G4" s="6">
        <f>[1]PF_Jul!G24</f>
        <v>2</v>
      </c>
      <c r="H4" s="6">
        <f>[1]PF_Ago!G24</f>
        <v>5</v>
      </c>
      <c r="I4" s="6">
        <f>[1]PF_Sep!G24</f>
        <v>3</v>
      </c>
      <c r="J4" s="6">
        <f>[1]PF_Oct!G24</f>
        <v>3</v>
      </c>
      <c r="K4" s="6">
        <f>[1]PF_Nov!G24</f>
        <v>3</v>
      </c>
      <c r="L4" s="6">
        <f>[1]PF_Dic!G24</f>
        <v>2</v>
      </c>
      <c r="M4" s="7">
        <f>[1]PF_Ene!G24</f>
        <v>2</v>
      </c>
    </row>
    <row r="5" spans="1:15" x14ac:dyDescent="0.2">
      <c r="A5" s="8" t="s">
        <v>18</v>
      </c>
      <c r="B5" s="9">
        <f>[1]PF_Feb!N24</f>
        <v>4</v>
      </c>
      <c r="C5" s="10">
        <f>[1]PF_Mar!N24</f>
        <v>4</v>
      </c>
      <c r="D5" s="10">
        <f>[1]PF_Abr!N24</f>
        <v>3</v>
      </c>
      <c r="E5" s="10">
        <f>[1]PF_May!N24</f>
        <v>4</v>
      </c>
      <c r="F5" s="10">
        <f>[1]PF_Jun!N24</f>
        <v>3</v>
      </c>
      <c r="G5" s="10">
        <f>[1]PF_Jul!N24</f>
        <v>2</v>
      </c>
      <c r="H5" s="10">
        <f>[1]PF_Ago!N24</f>
        <v>3</v>
      </c>
      <c r="I5" s="10">
        <f>[1]PF_Sep!N24</f>
        <v>3</v>
      </c>
      <c r="J5" s="10">
        <f>[1]PF_Oct!N24</f>
        <v>4</v>
      </c>
      <c r="K5" s="10">
        <f>[1]PF_Nov!N24</f>
        <v>5</v>
      </c>
      <c r="L5" s="10">
        <f>[1]PF_Dic!N24</f>
        <v>5</v>
      </c>
      <c r="M5" s="11">
        <f>[1]PF_Ene!N24</f>
        <v>3</v>
      </c>
    </row>
    <row r="6" spans="1:15" x14ac:dyDescent="0.2">
      <c r="A6" s="8" t="s">
        <v>20</v>
      </c>
      <c r="B6" s="9">
        <f>[1]PF_Feb!U24</f>
        <v>1</v>
      </c>
      <c r="C6" s="10">
        <f>[1]PF_Mar!U24</f>
        <v>1</v>
      </c>
      <c r="D6" s="10">
        <f>[1]PF_Abr!U24</f>
        <v>2</v>
      </c>
      <c r="E6" s="10">
        <f>[1]PF_May!U24</f>
        <v>1</v>
      </c>
      <c r="F6" s="10">
        <f>[1]PF_Jun!U24</f>
        <v>2</v>
      </c>
      <c r="G6" s="10">
        <f>[1]PF_Jul!U24</f>
        <v>1</v>
      </c>
      <c r="H6" s="10">
        <f>[1]PF_Ago!U24</f>
        <v>0</v>
      </c>
      <c r="I6" s="10">
        <f>[1]PF_Sep!U24</f>
        <v>1</v>
      </c>
      <c r="J6" s="10">
        <f>[1]PF_Oct!U24</f>
        <v>1</v>
      </c>
      <c r="K6" s="10">
        <f>[1]PF_Nov!U24</f>
        <v>0</v>
      </c>
      <c r="L6" s="10">
        <f>[1]PF_Dic!U24</f>
        <v>1</v>
      </c>
      <c r="M6" s="11">
        <f>[1]PF_Ene!U24</f>
        <v>1</v>
      </c>
    </row>
    <row r="7" spans="1:15" x14ac:dyDescent="0.2">
      <c r="A7" s="8" t="s">
        <v>22</v>
      </c>
      <c r="B7" s="9">
        <f>[1]PF_Feb!AB24</f>
        <v>3</v>
      </c>
      <c r="C7" s="10">
        <f>[1]PF_Mar!AB24</f>
        <v>5</v>
      </c>
      <c r="D7" s="10">
        <f>[1]PF_Abr!AB24</f>
        <v>1</v>
      </c>
      <c r="E7" s="10">
        <f>[1]PF_May!AB24</f>
        <v>2</v>
      </c>
      <c r="F7" s="10">
        <f>[1]PF_Jun!AB24</f>
        <v>4</v>
      </c>
      <c r="G7" s="10">
        <f>[1]PF_Jul!AB24</f>
        <v>7</v>
      </c>
      <c r="H7" s="10">
        <f>[1]PF_Ago!AB24</f>
        <v>3</v>
      </c>
      <c r="I7" s="10">
        <f>[1]PF_Sep!AB24</f>
        <v>4</v>
      </c>
      <c r="J7" s="10">
        <f>[1]PF_Oct!AB24</f>
        <v>3</v>
      </c>
      <c r="K7" s="10">
        <f>[1]PF_Nov!AB24</f>
        <v>3</v>
      </c>
      <c r="L7" s="10">
        <f>[1]PF_Dic!AB24</f>
        <v>4</v>
      </c>
      <c r="M7" s="11">
        <f>[1]PF_Ene!AB24</f>
        <v>2</v>
      </c>
    </row>
    <row r="8" spans="1:15" x14ac:dyDescent="0.2">
      <c r="A8" s="12" t="s">
        <v>24</v>
      </c>
      <c r="B8" s="13">
        <f>[1]PF_Feb!AI24</f>
        <v>1</v>
      </c>
      <c r="C8" s="14">
        <f>[1]PF_Mar!AI24</f>
        <v>0</v>
      </c>
      <c r="D8" s="14">
        <f>[1]PF_Abr!AI24</f>
        <v>1</v>
      </c>
      <c r="E8" s="14">
        <f>[1]PF_May!AI24</f>
        <v>0</v>
      </c>
      <c r="F8" s="14">
        <f>[1]PF_Jun!AI24</f>
        <v>1</v>
      </c>
      <c r="G8" s="14">
        <f>[1]PF_Jul!AI24</f>
        <v>3</v>
      </c>
      <c r="H8" s="14">
        <f>[1]PF_Ago!AI24</f>
        <v>2</v>
      </c>
      <c r="I8" s="14">
        <f>[1]PF_Sep!AI24</f>
        <v>1</v>
      </c>
      <c r="J8" s="14">
        <f>[1]PF_Oct!AI24</f>
        <v>3</v>
      </c>
      <c r="K8" s="14">
        <f>[1]PF_Nov!AI24</f>
        <v>1</v>
      </c>
      <c r="L8" s="14">
        <f>[1]PF_Dic!AI24</f>
        <v>2</v>
      </c>
      <c r="M8" s="15">
        <f>[1]PF_Ene!AI24</f>
        <v>2</v>
      </c>
    </row>
    <row r="9" spans="1:15" ht="17" thickBot="1" x14ac:dyDescent="0.25">
      <c r="A9" s="16" t="s">
        <v>26</v>
      </c>
      <c r="B9" s="17" t="s">
        <v>27</v>
      </c>
      <c r="C9" s="18" t="s">
        <v>27</v>
      </c>
      <c r="D9" s="18">
        <f>[1]PF_Abr!AP24</f>
        <v>2</v>
      </c>
      <c r="E9" s="18">
        <f>[1]PF_May!AP24</f>
        <v>2</v>
      </c>
      <c r="F9" s="18">
        <f>[1]PF_Jun!AP24</f>
        <v>1</v>
      </c>
      <c r="G9" s="18">
        <f>[1]PF_Jul!AP24</f>
        <v>2</v>
      </c>
      <c r="H9" s="18">
        <f>[1]PF_Ago!AP24</f>
        <v>3</v>
      </c>
      <c r="I9" s="18">
        <f>[1]PF_Sep!AP24</f>
        <v>1</v>
      </c>
      <c r="J9" s="18">
        <f>[1]PF_Oct!AP24</f>
        <v>2</v>
      </c>
      <c r="K9" s="18">
        <f>[1]PF_Nov!AP24</f>
        <v>3</v>
      </c>
      <c r="L9" s="18">
        <f>[1]PF_Dic!AP24</f>
        <v>3</v>
      </c>
      <c r="M9" s="19">
        <f>[1]PF_Ene!AP24</f>
        <v>2</v>
      </c>
    </row>
    <row r="10" spans="1:15" x14ac:dyDescent="0.2">
      <c r="B10">
        <f t="shared" ref="B10:M10" si="0">SUM(B4:B9)</f>
        <v>11</v>
      </c>
      <c r="C10">
        <f t="shared" si="0"/>
        <v>11</v>
      </c>
      <c r="D10">
        <f t="shared" si="0"/>
        <v>11</v>
      </c>
      <c r="E10">
        <f t="shared" si="0"/>
        <v>12</v>
      </c>
      <c r="F10">
        <f t="shared" si="0"/>
        <v>13</v>
      </c>
      <c r="G10">
        <f t="shared" si="0"/>
        <v>17</v>
      </c>
      <c r="H10">
        <f t="shared" si="0"/>
        <v>16</v>
      </c>
      <c r="I10">
        <f t="shared" si="0"/>
        <v>13</v>
      </c>
      <c r="J10">
        <f t="shared" si="0"/>
        <v>16</v>
      </c>
      <c r="K10">
        <f t="shared" si="0"/>
        <v>15</v>
      </c>
      <c r="L10">
        <f t="shared" si="0"/>
        <v>17</v>
      </c>
      <c r="M10">
        <f t="shared" si="0"/>
        <v>12</v>
      </c>
    </row>
    <row r="13" spans="1:15" ht="17" thickBot="1" x14ac:dyDescent="0.25">
      <c r="A13" s="56" t="s">
        <v>30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5" ht="17" thickBot="1" x14ac:dyDescent="0.25">
      <c r="A14" s="62" t="s">
        <v>1</v>
      </c>
      <c r="B14" s="64" t="s">
        <v>3</v>
      </c>
      <c r="C14" s="66" t="s">
        <v>2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  <c r="O14" t="s">
        <v>29</v>
      </c>
    </row>
    <row r="15" spans="1:15" ht="17" thickBot="1" x14ac:dyDescent="0.25">
      <c r="A15" s="63"/>
      <c r="B15" s="65"/>
      <c r="C15" s="20" t="s">
        <v>4</v>
      </c>
      <c r="D15" s="21" t="s">
        <v>5</v>
      </c>
      <c r="E15" s="21" t="s">
        <v>6</v>
      </c>
      <c r="F15" s="21" t="s">
        <v>7</v>
      </c>
      <c r="G15" s="21" t="s">
        <v>8</v>
      </c>
      <c r="H15" s="21" t="s">
        <v>9</v>
      </c>
      <c r="I15" s="21" t="s">
        <v>10</v>
      </c>
      <c r="J15" s="21" t="s">
        <v>11</v>
      </c>
      <c r="K15" s="21" t="s">
        <v>12</v>
      </c>
      <c r="L15" s="21" t="s">
        <v>13</v>
      </c>
      <c r="M15" s="21" t="s">
        <v>14</v>
      </c>
      <c r="N15" s="22" t="s">
        <v>15</v>
      </c>
    </row>
    <row r="16" spans="1:15" x14ac:dyDescent="0.2">
      <c r="A16" s="23" t="s">
        <v>17</v>
      </c>
      <c r="B16" s="24">
        <v>1</v>
      </c>
      <c r="C16" s="25">
        <f>Abundancias!B4/$B16</f>
        <v>2</v>
      </c>
      <c r="D16" s="26">
        <f>Abundancias!C4/$B16</f>
        <v>1</v>
      </c>
      <c r="E16" s="27">
        <f>Abundancias!D4/$B16</f>
        <v>2</v>
      </c>
      <c r="F16" s="27">
        <f>Abundancias!E4/$B16</f>
        <v>3</v>
      </c>
      <c r="G16" s="26">
        <f>Abundancias!F4/$B16</f>
        <v>2</v>
      </c>
      <c r="H16" s="28">
        <f>Abundancias!G4/$B16</f>
        <v>2</v>
      </c>
      <c r="I16" s="29">
        <f>Abundancias!H4/$B16</f>
        <v>5</v>
      </c>
      <c r="J16" s="27">
        <f>Abundancias!I4/$B16</f>
        <v>3</v>
      </c>
      <c r="K16" s="27">
        <f>Abundancias!J4/$B16</f>
        <v>3</v>
      </c>
      <c r="L16" s="27">
        <f>Abundancias!K4/$B16</f>
        <v>3</v>
      </c>
      <c r="M16" s="30">
        <f>Abundancias!L4/$B16</f>
        <v>2</v>
      </c>
      <c r="N16" s="27">
        <f>Abundancias!M4/$B16</f>
        <v>2</v>
      </c>
      <c r="O16" s="51">
        <f>AVERAGE(C16:N16)/B16</f>
        <v>2.5</v>
      </c>
    </row>
    <row r="17" spans="1:15" x14ac:dyDescent="0.2">
      <c r="A17" s="31" t="s">
        <v>19</v>
      </c>
      <c r="B17" s="32">
        <v>1</v>
      </c>
      <c r="C17" s="33">
        <f>Abundancias!B5/$B17</f>
        <v>4</v>
      </c>
      <c r="D17" s="34">
        <f>Abundancias!C5/$B17</f>
        <v>4</v>
      </c>
      <c r="E17" s="35">
        <f>Abundancias!D5/$B17</f>
        <v>3</v>
      </c>
      <c r="F17" s="35">
        <f>Abundancias!E5/$B17</f>
        <v>4</v>
      </c>
      <c r="G17" s="36">
        <f>Abundancias!F5/$B17</f>
        <v>3</v>
      </c>
      <c r="H17" s="36">
        <f>Abundancias!G5/$B17</f>
        <v>2</v>
      </c>
      <c r="I17" s="36">
        <f>Abundancias!H5/$B17</f>
        <v>3</v>
      </c>
      <c r="J17" s="36">
        <f>Abundancias!I5/$B17</f>
        <v>3</v>
      </c>
      <c r="K17" s="35">
        <f>Abundancias!J5/$B17</f>
        <v>4</v>
      </c>
      <c r="L17" s="35">
        <f>Abundancias!K5/$B17</f>
        <v>5</v>
      </c>
      <c r="M17" s="35">
        <f>Abundancias!L5/$B17</f>
        <v>5</v>
      </c>
      <c r="N17" s="35">
        <f>Abundancias!M5/$B17</f>
        <v>3</v>
      </c>
      <c r="O17" s="51">
        <f>AVERAGE(C17:N17)</f>
        <v>3.5833333333333335</v>
      </c>
    </row>
    <row r="18" spans="1:15" x14ac:dyDescent="0.2">
      <c r="A18" s="31" t="s">
        <v>21</v>
      </c>
      <c r="B18" s="37">
        <v>1</v>
      </c>
      <c r="C18" s="38">
        <f>Abundancias!B6/$B18</f>
        <v>1</v>
      </c>
      <c r="D18" s="39">
        <f>Abundancias!C6/$B18</f>
        <v>1</v>
      </c>
      <c r="E18" s="36">
        <f>Abundancias!D6/$B18</f>
        <v>2</v>
      </c>
      <c r="F18" s="39">
        <f>Abundancias!E6/$B18</f>
        <v>1</v>
      </c>
      <c r="G18" s="39">
        <f>Abundancias!F6/$B18</f>
        <v>2</v>
      </c>
      <c r="H18" s="39">
        <f>Abundancias!G6/$B18</f>
        <v>1</v>
      </c>
      <c r="I18" s="39">
        <f>Abundancias!H6/$B18</f>
        <v>0</v>
      </c>
      <c r="J18" s="39">
        <f>Abundancias!I6/$B18</f>
        <v>1</v>
      </c>
      <c r="K18" s="39">
        <f>Abundancias!J6/$B18</f>
        <v>1</v>
      </c>
      <c r="L18" s="39">
        <f>Abundancias!K6/$B18</f>
        <v>0</v>
      </c>
      <c r="M18" s="39">
        <f>Abundancias!L6/$B18</f>
        <v>1</v>
      </c>
      <c r="N18" s="39">
        <f>Abundancias!M6/$B18</f>
        <v>1</v>
      </c>
      <c r="O18" s="51">
        <f>AVERAGE(C18:N18)</f>
        <v>1</v>
      </c>
    </row>
    <row r="19" spans="1:15" x14ac:dyDescent="0.2">
      <c r="A19" s="31" t="s">
        <v>23</v>
      </c>
      <c r="B19" s="32">
        <v>1</v>
      </c>
      <c r="C19" s="40">
        <f>Abundancias!B7/$B19</f>
        <v>3</v>
      </c>
      <c r="D19" s="35">
        <f>Abundancias!C7/$B19</f>
        <v>5</v>
      </c>
      <c r="E19" s="39">
        <f>Abundancias!D7/$B19</f>
        <v>1</v>
      </c>
      <c r="F19" s="39">
        <f>Abundancias!E7/$B19</f>
        <v>2</v>
      </c>
      <c r="G19" s="35">
        <f>Abundancias!F7/$B19</f>
        <v>4</v>
      </c>
      <c r="H19" s="35">
        <f>Abundancias!G7/$B19</f>
        <v>7</v>
      </c>
      <c r="I19" s="36">
        <f>Abundancias!H7/$B19</f>
        <v>3</v>
      </c>
      <c r="J19" s="35">
        <f>Abundancias!I7/$B19</f>
        <v>4</v>
      </c>
      <c r="K19" s="36">
        <f>Abundancias!J7/$B19</f>
        <v>3</v>
      </c>
      <c r="L19" s="36">
        <f>Abundancias!K7/$B19</f>
        <v>3</v>
      </c>
      <c r="M19" s="36">
        <f>Abundancias!L7/$B19</f>
        <v>4</v>
      </c>
      <c r="N19" s="36">
        <f>Abundancias!M7/$B19</f>
        <v>2</v>
      </c>
      <c r="O19" s="51">
        <f>AVERAGE(C19:N19)</f>
        <v>3.4166666666666665</v>
      </c>
    </row>
    <row r="20" spans="1:15" x14ac:dyDescent="0.2">
      <c r="A20" s="41" t="s">
        <v>25</v>
      </c>
      <c r="B20" s="42">
        <v>1.3</v>
      </c>
      <c r="C20" s="43">
        <f>Abundancias!B8/$B20</f>
        <v>0.76923076923076916</v>
      </c>
      <c r="D20" s="44">
        <f>Abundancias!C8/$B20</f>
        <v>0</v>
      </c>
      <c r="E20" s="39">
        <f>Abundancias!D8/$B20</f>
        <v>0.76923076923076916</v>
      </c>
      <c r="F20" s="39">
        <f>Abundancias!E8/$B20</f>
        <v>0</v>
      </c>
      <c r="G20" s="39">
        <f>Abundancias!F8/$B20</f>
        <v>0.76923076923076916</v>
      </c>
      <c r="H20" s="39">
        <f>Abundancias!G8/$B20</f>
        <v>2.3076923076923075</v>
      </c>
      <c r="I20" s="39">
        <f>Abundancias!H8/$B20</f>
        <v>1.5384615384615383</v>
      </c>
      <c r="J20" s="39">
        <f>Abundancias!I8/$B20</f>
        <v>0.76923076923076916</v>
      </c>
      <c r="K20" s="39">
        <f>Abundancias!J8/$B20</f>
        <v>2.3076923076923075</v>
      </c>
      <c r="L20" s="39">
        <f>Abundancias!K8/$B20</f>
        <v>0.76923076923076916</v>
      </c>
      <c r="M20" s="39">
        <f>Abundancias!L8/$B20</f>
        <v>1.5384615384615383</v>
      </c>
      <c r="N20" s="39">
        <f>Abundancias!M8/$B20</f>
        <v>1.5384615384615383</v>
      </c>
      <c r="O20" s="51">
        <f>AVERAGE(C20:N20)</f>
        <v>1.0897435897435896</v>
      </c>
    </row>
    <row r="21" spans="1:15" ht="17" thickBot="1" x14ac:dyDescent="0.25">
      <c r="A21" s="45" t="s">
        <v>28</v>
      </c>
      <c r="B21" s="46">
        <v>1</v>
      </c>
      <c r="C21" s="47" t="s">
        <v>27</v>
      </c>
      <c r="D21" s="18" t="s">
        <v>27</v>
      </c>
      <c r="E21" s="48">
        <f>Abundancias!D9/$B21</f>
        <v>2</v>
      </c>
      <c r="F21" s="48">
        <f>Abundancias!E9/$B21</f>
        <v>2</v>
      </c>
      <c r="G21" s="48">
        <f>Abundancias!F9/$B21</f>
        <v>1</v>
      </c>
      <c r="H21" s="49">
        <f>Abundancias!G9/$B21</f>
        <v>2</v>
      </c>
      <c r="I21" s="50">
        <f>Abundancias!H9/$B21</f>
        <v>3</v>
      </c>
      <c r="J21" s="48">
        <f>Abundancias!I9/$B21</f>
        <v>1</v>
      </c>
      <c r="K21" s="48">
        <f>Abundancias!J9/$B21</f>
        <v>2</v>
      </c>
      <c r="L21" s="48">
        <f>Abundancias!K9/$B21</f>
        <v>3</v>
      </c>
      <c r="M21" s="48">
        <f>Abundancias!L9/$B21</f>
        <v>3</v>
      </c>
      <c r="N21" s="48">
        <f>Abundancias!M9/$B21</f>
        <v>2</v>
      </c>
      <c r="O21" s="51">
        <f>AVERAGE(C21:N21)</f>
        <v>2.1</v>
      </c>
    </row>
    <row r="23" spans="1:15" x14ac:dyDescent="0.2">
      <c r="O23" s="51">
        <f>AVERAGE(O16:O21)</f>
        <v>2.2816239316239315</v>
      </c>
    </row>
  </sheetData>
  <mergeCells count="7">
    <mergeCell ref="A1:M1"/>
    <mergeCell ref="A2:A3"/>
    <mergeCell ref="B2:M2"/>
    <mergeCell ref="A13:N13"/>
    <mergeCell ref="A14:A15"/>
    <mergeCell ref="B14:B15"/>
    <mergeCell ref="C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1910-D323-2F4E-BC4A-7711E481021C}">
  <dimension ref="A1:Q73"/>
  <sheetViews>
    <sheetView workbookViewId="0">
      <selection activeCell="P74" sqref="P74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44</v>
      </c>
      <c r="I1" t="s">
        <v>45</v>
      </c>
      <c r="J1" t="s">
        <v>46</v>
      </c>
      <c r="K1" t="s">
        <v>47</v>
      </c>
      <c r="L1" t="s">
        <v>44</v>
      </c>
      <c r="M1" t="s">
        <v>45</v>
      </c>
      <c r="N1" t="s">
        <v>46</v>
      </c>
      <c r="O1" t="s">
        <v>47</v>
      </c>
      <c r="Q1" t="s">
        <v>50</v>
      </c>
    </row>
    <row r="2" spans="1:17" x14ac:dyDescent="0.2">
      <c r="A2">
        <v>1</v>
      </c>
      <c r="B2" t="s">
        <v>31</v>
      </c>
      <c r="C2" s="51">
        <v>2</v>
      </c>
      <c r="D2">
        <v>0</v>
      </c>
      <c r="E2">
        <v>0</v>
      </c>
      <c r="F2">
        <v>0</v>
      </c>
      <c r="G2">
        <v>0</v>
      </c>
      <c r="H2" t="s">
        <v>48</v>
      </c>
      <c r="I2" t="s">
        <v>48</v>
      </c>
      <c r="J2" t="s">
        <v>48</v>
      </c>
      <c r="K2" t="s">
        <v>48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 t="s">
        <v>31</v>
      </c>
      <c r="C3" s="51">
        <v>4</v>
      </c>
      <c r="D3">
        <v>1</v>
      </c>
      <c r="E3">
        <v>2</v>
      </c>
      <c r="F3">
        <v>0</v>
      </c>
      <c r="G3">
        <v>0</v>
      </c>
      <c r="H3" t="s">
        <v>51</v>
      </c>
      <c r="I3" t="s">
        <v>51</v>
      </c>
      <c r="J3" t="s">
        <v>48</v>
      </c>
      <c r="K3" t="s">
        <v>48</v>
      </c>
      <c r="L3">
        <v>1</v>
      </c>
      <c r="M3">
        <v>1</v>
      </c>
      <c r="N3">
        <v>0</v>
      </c>
      <c r="O3">
        <v>0</v>
      </c>
      <c r="P3">
        <v>2</v>
      </c>
      <c r="Q3">
        <v>1.7094017094017096E-2</v>
      </c>
    </row>
    <row r="4" spans="1:17" x14ac:dyDescent="0.2">
      <c r="A4">
        <v>3</v>
      </c>
      <c r="B4" t="s">
        <v>31</v>
      </c>
      <c r="C4" s="51">
        <v>1</v>
      </c>
      <c r="D4">
        <v>1</v>
      </c>
      <c r="E4">
        <v>0</v>
      </c>
      <c r="F4">
        <v>0</v>
      </c>
      <c r="G4">
        <v>2</v>
      </c>
      <c r="H4" t="s">
        <v>51</v>
      </c>
      <c r="I4" t="s">
        <v>48</v>
      </c>
      <c r="J4" t="s">
        <v>48</v>
      </c>
      <c r="K4" t="s">
        <v>52</v>
      </c>
      <c r="L4">
        <v>1</v>
      </c>
      <c r="M4">
        <v>0</v>
      </c>
      <c r="N4">
        <v>0</v>
      </c>
      <c r="O4">
        <v>2</v>
      </c>
      <c r="P4">
        <v>3</v>
      </c>
      <c r="Q4">
        <v>2.564102564102564E-2</v>
      </c>
    </row>
    <row r="5" spans="1:17" x14ac:dyDescent="0.2">
      <c r="A5">
        <v>4</v>
      </c>
      <c r="B5" t="s">
        <v>31</v>
      </c>
      <c r="C5" s="51">
        <v>3</v>
      </c>
      <c r="D5">
        <v>5</v>
      </c>
      <c r="E5">
        <v>1</v>
      </c>
      <c r="F5">
        <v>0</v>
      </c>
      <c r="G5">
        <v>1</v>
      </c>
      <c r="H5" t="s">
        <v>52</v>
      </c>
      <c r="I5" t="s">
        <v>51</v>
      </c>
      <c r="J5" t="s">
        <v>48</v>
      </c>
      <c r="K5" t="s">
        <v>51</v>
      </c>
      <c r="L5">
        <v>2</v>
      </c>
      <c r="M5">
        <v>1</v>
      </c>
      <c r="N5">
        <v>0</v>
      </c>
      <c r="O5">
        <v>1</v>
      </c>
      <c r="P5">
        <v>4</v>
      </c>
      <c r="Q5">
        <v>3.4188034188034191E-2</v>
      </c>
    </row>
    <row r="6" spans="1:17" x14ac:dyDescent="0.2">
      <c r="A6">
        <v>5</v>
      </c>
      <c r="B6" t="s">
        <v>31</v>
      </c>
      <c r="C6" s="51">
        <v>0.76923076923076916</v>
      </c>
      <c r="D6">
        <v>5</v>
      </c>
      <c r="E6">
        <v>2</v>
      </c>
      <c r="F6">
        <v>3</v>
      </c>
      <c r="G6">
        <v>0</v>
      </c>
      <c r="H6" t="s">
        <v>52</v>
      </c>
      <c r="I6" t="s">
        <v>51</v>
      </c>
      <c r="J6" t="s">
        <v>52</v>
      </c>
      <c r="K6" t="s">
        <v>48</v>
      </c>
      <c r="L6">
        <v>2</v>
      </c>
      <c r="M6">
        <v>1</v>
      </c>
      <c r="N6">
        <v>2</v>
      </c>
      <c r="O6">
        <v>0</v>
      </c>
      <c r="P6">
        <v>5</v>
      </c>
      <c r="Q6">
        <v>4.2735042735042736E-2</v>
      </c>
    </row>
    <row r="7" spans="1:17" x14ac:dyDescent="0.2">
      <c r="A7">
        <v>1</v>
      </c>
      <c r="B7" t="s">
        <v>32</v>
      </c>
      <c r="C7" s="51">
        <v>1</v>
      </c>
      <c r="D7">
        <v>7</v>
      </c>
      <c r="E7">
        <v>3</v>
      </c>
      <c r="F7">
        <v>0</v>
      </c>
      <c r="G7">
        <v>0</v>
      </c>
      <c r="H7" t="s">
        <v>53</v>
      </c>
      <c r="I7" t="s">
        <v>51</v>
      </c>
      <c r="J7" t="s">
        <v>48</v>
      </c>
      <c r="K7" t="s">
        <v>48</v>
      </c>
      <c r="L7">
        <v>3</v>
      </c>
      <c r="M7">
        <v>1</v>
      </c>
      <c r="N7">
        <v>0</v>
      </c>
      <c r="O7">
        <v>0</v>
      </c>
      <c r="P7">
        <v>4</v>
      </c>
      <c r="Q7">
        <v>3.4188034188034191E-2</v>
      </c>
    </row>
    <row r="8" spans="1:17" x14ac:dyDescent="0.2">
      <c r="A8">
        <v>2</v>
      </c>
      <c r="B8" t="s">
        <v>32</v>
      </c>
      <c r="C8" s="51">
        <v>4</v>
      </c>
      <c r="D8">
        <v>2</v>
      </c>
      <c r="E8">
        <v>2</v>
      </c>
      <c r="F8">
        <v>0</v>
      </c>
      <c r="G8">
        <v>0</v>
      </c>
      <c r="H8" t="s">
        <v>51</v>
      </c>
      <c r="I8" t="s">
        <v>51</v>
      </c>
      <c r="J8" t="s">
        <v>48</v>
      </c>
      <c r="K8" t="s">
        <v>48</v>
      </c>
      <c r="L8">
        <v>1</v>
      </c>
      <c r="M8">
        <v>1</v>
      </c>
      <c r="N8">
        <v>0</v>
      </c>
      <c r="O8">
        <v>0</v>
      </c>
      <c r="P8">
        <v>2</v>
      </c>
      <c r="Q8">
        <v>1.7094017094017096E-2</v>
      </c>
    </row>
    <row r="9" spans="1:17" x14ac:dyDescent="0.2">
      <c r="A9">
        <v>3</v>
      </c>
      <c r="B9" t="s">
        <v>32</v>
      </c>
      <c r="C9" s="51">
        <v>1</v>
      </c>
      <c r="D9">
        <v>0</v>
      </c>
      <c r="E9">
        <v>0</v>
      </c>
      <c r="F9">
        <v>0</v>
      </c>
      <c r="G9">
        <v>0</v>
      </c>
      <c r="H9" t="s">
        <v>48</v>
      </c>
      <c r="I9" t="s">
        <v>48</v>
      </c>
      <c r="J9" t="s">
        <v>48</v>
      </c>
      <c r="K9" t="s">
        <v>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4</v>
      </c>
      <c r="B10" t="s">
        <v>32</v>
      </c>
      <c r="C10" s="51">
        <v>5</v>
      </c>
      <c r="D10">
        <v>0</v>
      </c>
      <c r="E10">
        <v>0</v>
      </c>
      <c r="F10">
        <v>0</v>
      </c>
      <c r="G10">
        <v>0</v>
      </c>
      <c r="H10" t="s">
        <v>48</v>
      </c>
      <c r="I10" t="s">
        <v>48</v>
      </c>
      <c r="J10" t="s">
        <v>48</v>
      </c>
      <c r="K10" t="s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5</v>
      </c>
      <c r="B11" t="s">
        <v>32</v>
      </c>
      <c r="C11" s="51">
        <v>0</v>
      </c>
      <c r="D11">
        <v>3</v>
      </c>
      <c r="E11">
        <v>0</v>
      </c>
      <c r="F11">
        <v>0</v>
      </c>
      <c r="G11">
        <v>1</v>
      </c>
      <c r="H11" t="s">
        <v>51</v>
      </c>
      <c r="I11" t="s">
        <v>48</v>
      </c>
      <c r="J11" t="s">
        <v>48</v>
      </c>
      <c r="K11" t="s">
        <v>51</v>
      </c>
      <c r="L11">
        <v>1</v>
      </c>
      <c r="M11">
        <v>0</v>
      </c>
      <c r="N11">
        <v>0</v>
      </c>
      <c r="O11">
        <v>1</v>
      </c>
      <c r="P11">
        <v>2</v>
      </c>
      <c r="Q11">
        <v>1.7094017094017096E-2</v>
      </c>
    </row>
    <row r="12" spans="1:17" x14ac:dyDescent="0.2">
      <c r="A12">
        <v>1</v>
      </c>
      <c r="B12" t="s">
        <v>33</v>
      </c>
      <c r="C12" s="51">
        <v>2</v>
      </c>
      <c r="D12">
        <v>0</v>
      </c>
      <c r="E12">
        <v>0</v>
      </c>
      <c r="F12">
        <v>0</v>
      </c>
      <c r="G12">
        <v>0</v>
      </c>
      <c r="H12" t="s">
        <v>48</v>
      </c>
      <c r="I12" t="s">
        <v>48</v>
      </c>
      <c r="J12" t="s">
        <v>48</v>
      </c>
      <c r="K12" t="s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</v>
      </c>
      <c r="B13" t="s">
        <v>33</v>
      </c>
      <c r="C13" s="51">
        <v>3</v>
      </c>
      <c r="D13">
        <v>0</v>
      </c>
      <c r="E13">
        <v>0</v>
      </c>
      <c r="F13">
        <v>0</v>
      </c>
      <c r="G13">
        <v>0</v>
      </c>
      <c r="H13" t="s">
        <v>48</v>
      </c>
      <c r="I13" t="s">
        <v>48</v>
      </c>
      <c r="J13" t="s">
        <v>48</v>
      </c>
      <c r="K13" t="s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3</v>
      </c>
      <c r="B14" t="s">
        <v>33</v>
      </c>
      <c r="C14" s="51">
        <v>2</v>
      </c>
      <c r="D14">
        <v>7</v>
      </c>
      <c r="E14">
        <v>1</v>
      </c>
      <c r="F14">
        <v>0</v>
      </c>
      <c r="G14">
        <v>0</v>
      </c>
      <c r="H14" t="s">
        <v>53</v>
      </c>
      <c r="I14" t="s">
        <v>51</v>
      </c>
      <c r="J14" t="s">
        <v>48</v>
      </c>
      <c r="K14" t="s">
        <v>48</v>
      </c>
      <c r="L14">
        <v>3</v>
      </c>
      <c r="M14">
        <v>1</v>
      </c>
      <c r="N14">
        <v>0</v>
      </c>
      <c r="O14">
        <v>0</v>
      </c>
      <c r="P14">
        <v>4</v>
      </c>
      <c r="Q14">
        <v>3.4188034188034191E-2</v>
      </c>
    </row>
    <row r="15" spans="1:17" x14ac:dyDescent="0.2">
      <c r="A15">
        <v>4</v>
      </c>
      <c r="B15" t="s">
        <v>33</v>
      </c>
      <c r="C15" s="51">
        <v>1</v>
      </c>
      <c r="D15">
        <v>0</v>
      </c>
      <c r="E15">
        <v>1</v>
      </c>
      <c r="F15">
        <v>0</v>
      </c>
      <c r="G15">
        <v>0</v>
      </c>
      <c r="H15" t="s">
        <v>48</v>
      </c>
      <c r="I15" t="s">
        <v>51</v>
      </c>
      <c r="J15" t="s">
        <v>48</v>
      </c>
      <c r="K15" t="s">
        <v>48</v>
      </c>
      <c r="L15">
        <v>0</v>
      </c>
      <c r="M15">
        <v>1</v>
      </c>
      <c r="N15">
        <v>0</v>
      </c>
      <c r="O15">
        <v>0</v>
      </c>
      <c r="P15">
        <v>1</v>
      </c>
      <c r="Q15">
        <v>8.5470085470085479E-3</v>
      </c>
    </row>
    <row r="16" spans="1:17" x14ac:dyDescent="0.2">
      <c r="A16">
        <v>5</v>
      </c>
      <c r="B16" t="s">
        <v>33</v>
      </c>
      <c r="C16" s="51">
        <v>0.76923076923076916</v>
      </c>
      <c r="D16">
        <v>7</v>
      </c>
      <c r="E16">
        <v>0</v>
      </c>
      <c r="F16">
        <v>1</v>
      </c>
      <c r="G16">
        <v>0</v>
      </c>
      <c r="H16" t="s">
        <v>53</v>
      </c>
      <c r="I16" t="s">
        <v>48</v>
      </c>
      <c r="J16" t="s">
        <v>51</v>
      </c>
      <c r="K16" t="s">
        <v>48</v>
      </c>
      <c r="L16">
        <v>3</v>
      </c>
      <c r="M16">
        <v>0</v>
      </c>
      <c r="N16">
        <v>1</v>
      </c>
      <c r="O16">
        <v>0</v>
      </c>
      <c r="P16">
        <v>4</v>
      </c>
      <c r="Q16">
        <v>3.4188034188034191E-2</v>
      </c>
    </row>
    <row r="17" spans="1:17" x14ac:dyDescent="0.2">
      <c r="A17">
        <v>6</v>
      </c>
      <c r="B17" t="s">
        <v>33</v>
      </c>
      <c r="C17" s="51">
        <v>2</v>
      </c>
      <c r="D17">
        <v>0</v>
      </c>
      <c r="E17">
        <v>0</v>
      </c>
      <c r="F17">
        <v>0</v>
      </c>
      <c r="G17">
        <v>0</v>
      </c>
      <c r="H17" t="s">
        <v>54</v>
      </c>
      <c r="I17" t="s">
        <v>48</v>
      </c>
      <c r="J17" t="s">
        <v>48</v>
      </c>
      <c r="K17" t="s">
        <v>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</v>
      </c>
      <c r="B18" t="s">
        <v>34</v>
      </c>
      <c r="C18" s="51">
        <v>3</v>
      </c>
      <c r="D18">
        <v>9</v>
      </c>
      <c r="E18">
        <v>0</v>
      </c>
      <c r="F18">
        <v>0</v>
      </c>
      <c r="G18">
        <v>0</v>
      </c>
      <c r="H18" t="s">
        <v>53</v>
      </c>
      <c r="I18" t="s">
        <v>48</v>
      </c>
      <c r="J18" t="s">
        <v>48</v>
      </c>
      <c r="K18" t="s">
        <v>48</v>
      </c>
      <c r="L18">
        <v>3</v>
      </c>
      <c r="M18">
        <v>0</v>
      </c>
      <c r="N18">
        <v>0</v>
      </c>
      <c r="O18">
        <v>0</v>
      </c>
      <c r="P18">
        <v>3</v>
      </c>
      <c r="Q18">
        <v>2.564102564102564E-2</v>
      </c>
    </row>
    <row r="19" spans="1:17" x14ac:dyDescent="0.2">
      <c r="A19">
        <v>2</v>
      </c>
      <c r="B19" t="s">
        <v>34</v>
      </c>
      <c r="C19" s="51">
        <v>4</v>
      </c>
      <c r="D19">
        <v>1</v>
      </c>
      <c r="E19">
        <v>1</v>
      </c>
      <c r="F19">
        <v>0</v>
      </c>
      <c r="G19">
        <v>1</v>
      </c>
      <c r="H19" t="s">
        <v>51</v>
      </c>
      <c r="I19" t="s">
        <v>51</v>
      </c>
      <c r="J19" t="s">
        <v>48</v>
      </c>
      <c r="K19" t="s">
        <v>51</v>
      </c>
      <c r="L19">
        <v>1</v>
      </c>
      <c r="M19">
        <v>1</v>
      </c>
      <c r="N19">
        <v>0</v>
      </c>
      <c r="O19">
        <v>1</v>
      </c>
      <c r="P19">
        <v>3</v>
      </c>
      <c r="Q19">
        <v>2.564102564102564E-2</v>
      </c>
    </row>
    <row r="20" spans="1:17" x14ac:dyDescent="0.2">
      <c r="A20">
        <v>3</v>
      </c>
      <c r="B20" t="s">
        <v>34</v>
      </c>
      <c r="C20" s="51">
        <v>1</v>
      </c>
      <c r="D20">
        <v>4</v>
      </c>
      <c r="E20">
        <v>1</v>
      </c>
      <c r="F20">
        <v>0</v>
      </c>
      <c r="G20">
        <v>0</v>
      </c>
      <c r="H20" t="s">
        <v>52</v>
      </c>
      <c r="I20" t="s">
        <v>51</v>
      </c>
      <c r="J20" t="s">
        <v>48</v>
      </c>
      <c r="K20" t="s">
        <v>48</v>
      </c>
      <c r="L20">
        <v>2</v>
      </c>
      <c r="M20">
        <v>1</v>
      </c>
      <c r="N20">
        <v>0</v>
      </c>
      <c r="O20">
        <v>0</v>
      </c>
      <c r="P20">
        <v>3</v>
      </c>
      <c r="Q20">
        <v>2.564102564102564E-2</v>
      </c>
    </row>
    <row r="21" spans="1:17" x14ac:dyDescent="0.2">
      <c r="A21">
        <v>4</v>
      </c>
      <c r="B21" t="s">
        <v>34</v>
      </c>
      <c r="C21" s="51">
        <v>2</v>
      </c>
      <c r="D21">
        <v>0</v>
      </c>
      <c r="E21">
        <v>0</v>
      </c>
      <c r="F21">
        <v>4</v>
      </c>
      <c r="G21">
        <v>0</v>
      </c>
      <c r="H21" t="s">
        <v>48</v>
      </c>
      <c r="I21" t="s">
        <v>48</v>
      </c>
      <c r="J21" t="s">
        <v>52</v>
      </c>
      <c r="K21" t="s">
        <v>48</v>
      </c>
      <c r="L21">
        <v>0</v>
      </c>
      <c r="M21">
        <v>0</v>
      </c>
      <c r="N21">
        <v>2</v>
      </c>
      <c r="O21">
        <v>0</v>
      </c>
      <c r="P21">
        <v>2</v>
      </c>
      <c r="Q21">
        <v>1.7094017094017096E-2</v>
      </c>
    </row>
    <row r="22" spans="1:17" x14ac:dyDescent="0.2">
      <c r="A22">
        <v>5</v>
      </c>
      <c r="B22" t="s">
        <v>34</v>
      </c>
      <c r="C22" s="51">
        <v>0</v>
      </c>
      <c r="D22">
        <v>0</v>
      </c>
      <c r="E22">
        <v>0</v>
      </c>
      <c r="F22">
        <v>0</v>
      </c>
      <c r="G22">
        <v>0</v>
      </c>
      <c r="H22" t="s">
        <v>48</v>
      </c>
      <c r="I22" t="s">
        <v>48</v>
      </c>
      <c r="J22" t="s">
        <v>48</v>
      </c>
      <c r="K22" t="s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6</v>
      </c>
      <c r="B23" t="s">
        <v>34</v>
      </c>
      <c r="C23" s="51">
        <v>2</v>
      </c>
      <c r="D23">
        <v>0</v>
      </c>
      <c r="E23">
        <v>0</v>
      </c>
      <c r="F23">
        <v>0</v>
      </c>
      <c r="G23">
        <v>0</v>
      </c>
      <c r="H23" t="s">
        <v>48</v>
      </c>
      <c r="I23" t="s">
        <v>48</v>
      </c>
      <c r="J23" t="s">
        <v>48</v>
      </c>
      <c r="K23" t="s">
        <v>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1</v>
      </c>
      <c r="B24" t="s">
        <v>35</v>
      </c>
      <c r="C24" s="51">
        <v>2</v>
      </c>
      <c r="D24">
        <v>0</v>
      </c>
      <c r="E24">
        <v>0</v>
      </c>
      <c r="F24">
        <v>0</v>
      </c>
      <c r="G24">
        <v>0</v>
      </c>
      <c r="H24" t="s">
        <v>48</v>
      </c>
      <c r="I24" t="s">
        <v>48</v>
      </c>
      <c r="J24" t="s">
        <v>48</v>
      </c>
      <c r="K24" t="s">
        <v>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</v>
      </c>
      <c r="B25" t="s">
        <v>35</v>
      </c>
      <c r="C25" s="51">
        <v>3</v>
      </c>
      <c r="D25">
        <v>0</v>
      </c>
      <c r="E25">
        <v>0</v>
      </c>
      <c r="F25">
        <v>0</v>
      </c>
      <c r="G25">
        <v>0</v>
      </c>
      <c r="H25" t="s">
        <v>48</v>
      </c>
      <c r="I25" t="s">
        <v>48</v>
      </c>
      <c r="J25" t="s">
        <v>48</v>
      </c>
      <c r="K25" t="s">
        <v>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3</v>
      </c>
      <c r="B26" t="s">
        <v>35</v>
      </c>
      <c r="C26" s="51">
        <v>2</v>
      </c>
      <c r="D26">
        <v>6</v>
      </c>
      <c r="E26">
        <v>1</v>
      </c>
      <c r="F26">
        <v>0</v>
      </c>
      <c r="G26">
        <v>1</v>
      </c>
      <c r="H26" t="s">
        <v>52</v>
      </c>
      <c r="I26" t="s">
        <v>51</v>
      </c>
      <c r="J26" t="s">
        <v>48</v>
      </c>
      <c r="K26" t="s">
        <v>51</v>
      </c>
      <c r="L26">
        <v>2</v>
      </c>
      <c r="M26">
        <v>1</v>
      </c>
      <c r="N26">
        <v>0</v>
      </c>
      <c r="O26">
        <v>1</v>
      </c>
      <c r="P26">
        <v>4</v>
      </c>
      <c r="Q26">
        <v>3.4188034188034191E-2</v>
      </c>
    </row>
    <row r="27" spans="1:17" x14ac:dyDescent="0.2">
      <c r="A27">
        <v>4</v>
      </c>
      <c r="B27" t="s">
        <v>35</v>
      </c>
      <c r="C27" s="51">
        <v>4</v>
      </c>
      <c r="D27">
        <v>0</v>
      </c>
      <c r="E27">
        <v>0</v>
      </c>
      <c r="F27">
        <v>0</v>
      </c>
      <c r="G27">
        <v>0</v>
      </c>
      <c r="H27" t="s">
        <v>48</v>
      </c>
      <c r="I27" t="s">
        <v>48</v>
      </c>
      <c r="J27" t="s">
        <v>48</v>
      </c>
      <c r="K27" t="s">
        <v>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5</v>
      </c>
      <c r="B28" t="s">
        <v>35</v>
      </c>
      <c r="C28" s="51">
        <v>0.76923076923076916</v>
      </c>
      <c r="D28">
        <v>2</v>
      </c>
      <c r="E28">
        <v>0</v>
      </c>
      <c r="F28">
        <v>0</v>
      </c>
      <c r="G28">
        <v>0</v>
      </c>
      <c r="H28" t="s">
        <v>51</v>
      </c>
      <c r="I28" t="s">
        <v>48</v>
      </c>
      <c r="J28" t="s">
        <v>48</v>
      </c>
      <c r="K28" t="s">
        <v>48</v>
      </c>
      <c r="L28">
        <v>1</v>
      </c>
      <c r="M28">
        <v>0</v>
      </c>
      <c r="N28">
        <v>0</v>
      </c>
      <c r="O28">
        <v>0</v>
      </c>
      <c r="P28">
        <v>1</v>
      </c>
      <c r="Q28">
        <v>8.5470085470085479E-3</v>
      </c>
    </row>
    <row r="29" spans="1:17" x14ac:dyDescent="0.2">
      <c r="A29">
        <v>6</v>
      </c>
      <c r="B29" t="s">
        <v>35</v>
      </c>
      <c r="C29" s="51">
        <v>1</v>
      </c>
      <c r="D29">
        <v>0</v>
      </c>
      <c r="E29">
        <v>0</v>
      </c>
      <c r="F29">
        <v>0</v>
      </c>
      <c r="G29">
        <v>0</v>
      </c>
      <c r="H29" t="s">
        <v>48</v>
      </c>
      <c r="I29" t="s">
        <v>48</v>
      </c>
      <c r="J29" t="s">
        <v>48</v>
      </c>
      <c r="K29" t="s">
        <v>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1</v>
      </c>
      <c r="B30" t="s">
        <v>36</v>
      </c>
      <c r="C30" s="51">
        <v>2</v>
      </c>
      <c r="D30">
        <v>3</v>
      </c>
      <c r="E30">
        <v>1</v>
      </c>
      <c r="F30">
        <v>1</v>
      </c>
      <c r="G30">
        <v>0</v>
      </c>
      <c r="H30" t="s">
        <v>51</v>
      </c>
      <c r="I30" t="s">
        <v>51</v>
      </c>
      <c r="J30" t="s">
        <v>51</v>
      </c>
      <c r="K30" t="s">
        <v>48</v>
      </c>
      <c r="L30">
        <v>1</v>
      </c>
      <c r="M30">
        <v>1</v>
      </c>
      <c r="N30">
        <v>1</v>
      </c>
      <c r="O30">
        <v>0</v>
      </c>
      <c r="P30">
        <v>3</v>
      </c>
      <c r="Q30">
        <v>2.564102564102564E-2</v>
      </c>
    </row>
    <row r="31" spans="1:17" x14ac:dyDescent="0.2">
      <c r="A31">
        <v>2</v>
      </c>
      <c r="B31" t="s">
        <v>36</v>
      </c>
      <c r="C31" s="51">
        <v>2</v>
      </c>
      <c r="D31">
        <v>1</v>
      </c>
      <c r="E31">
        <v>1</v>
      </c>
      <c r="F31">
        <v>0</v>
      </c>
      <c r="G31">
        <v>0</v>
      </c>
      <c r="H31" t="s">
        <v>51</v>
      </c>
      <c r="I31" t="s">
        <v>51</v>
      </c>
      <c r="J31" t="s">
        <v>48</v>
      </c>
      <c r="K31" t="s">
        <v>48</v>
      </c>
      <c r="L31">
        <v>1</v>
      </c>
      <c r="M31">
        <v>1</v>
      </c>
      <c r="N31">
        <v>0</v>
      </c>
      <c r="O31">
        <v>0</v>
      </c>
      <c r="P31">
        <v>2</v>
      </c>
      <c r="Q31">
        <v>1.7094017094017096E-2</v>
      </c>
    </row>
    <row r="32" spans="1:17" x14ac:dyDescent="0.2">
      <c r="A32">
        <v>3</v>
      </c>
      <c r="B32" t="s">
        <v>36</v>
      </c>
      <c r="C32" s="51">
        <v>1</v>
      </c>
      <c r="D32">
        <v>6</v>
      </c>
      <c r="E32">
        <v>8</v>
      </c>
      <c r="F32">
        <v>1</v>
      </c>
      <c r="G32">
        <v>0</v>
      </c>
      <c r="H32" t="s">
        <v>52</v>
      </c>
      <c r="I32" t="s">
        <v>53</v>
      </c>
      <c r="J32" t="s">
        <v>51</v>
      </c>
      <c r="K32" t="s">
        <v>48</v>
      </c>
      <c r="L32">
        <v>2</v>
      </c>
      <c r="M32">
        <v>3</v>
      </c>
      <c r="N32">
        <v>1</v>
      </c>
      <c r="O32">
        <v>0</v>
      </c>
      <c r="P32">
        <v>6</v>
      </c>
      <c r="Q32">
        <v>5.128205128205128E-2</v>
      </c>
    </row>
    <row r="33" spans="1:17" x14ac:dyDescent="0.2">
      <c r="A33">
        <v>4</v>
      </c>
      <c r="B33" t="s">
        <v>36</v>
      </c>
      <c r="C33" s="51">
        <v>7</v>
      </c>
      <c r="D33">
        <v>5</v>
      </c>
      <c r="E33">
        <v>1</v>
      </c>
      <c r="F33">
        <v>0</v>
      </c>
      <c r="G33">
        <v>0</v>
      </c>
      <c r="H33" t="s">
        <v>52</v>
      </c>
      <c r="I33" t="s">
        <v>51</v>
      </c>
      <c r="J33" t="s">
        <v>48</v>
      </c>
      <c r="K33" t="s">
        <v>48</v>
      </c>
      <c r="L33">
        <v>2</v>
      </c>
      <c r="M33">
        <v>1</v>
      </c>
      <c r="N33">
        <v>0</v>
      </c>
      <c r="O33">
        <v>0</v>
      </c>
      <c r="P33">
        <v>3</v>
      </c>
      <c r="Q33">
        <v>2.564102564102564E-2</v>
      </c>
    </row>
    <row r="34" spans="1:17" x14ac:dyDescent="0.2">
      <c r="A34">
        <v>5</v>
      </c>
      <c r="B34" t="s">
        <v>36</v>
      </c>
      <c r="C34" s="51">
        <v>2.3076923076923075</v>
      </c>
      <c r="D34">
        <v>1</v>
      </c>
      <c r="E34">
        <v>1</v>
      </c>
      <c r="F34">
        <v>0</v>
      </c>
      <c r="G34">
        <v>0</v>
      </c>
      <c r="H34" t="s">
        <v>51</v>
      </c>
      <c r="I34" t="s">
        <v>51</v>
      </c>
      <c r="J34" t="s">
        <v>48</v>
      </c>
      <c r="K34" t="s">
        <v>48</v>
      </c>
      <c r="L34">
        <v>1</v>
      </c>
      <c r="M34">
        <v>1</v>
      </c>
      <c r="N34">
        <v>0</v>
      </c>
      <c r="O34">
        <v>0</v>
      </c>
      <c r="P34">
        <v>2</v>
      </c>
      <c r="Q34">
        <v>1.7094017094017096E-2</v>
      </c>
    </row>
    <row r="35" spans="1:17" x14ac:dyDescent="0.2">
      <c r="A35">
        <v>6</v>
      </c>
      <c r="B35" t="s">
        <v>36</v>
      </c>
      <c r="C35" s="51">
        <v>2</v>
      </c>
      <c r="D35">
        <v>0</v>
      </c>
      <c r="E35">
        <v>0</v>
      </c>
      <c r="F35">
        <v>0</v>
      </c>
      <c r="G35">
        <v>0</v>
      </c>
      <c r="H35" t="s">
        <v>48</v>
      </c>
      <c r="I35" t="s">
        <v>48</v>
      </c>
      <c r="J35" t="s">
        <v>48</v>
      </c>
      <c r="K35" t="s">
        <v>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1</v>
      </c>
      <c r="B36" t="s">
        <v>37</v>
      </c>
      <c r="C36" s="51">
        <v>5</v>
      </c>
      <c r="D36">
        <v>0</v>
      </c>
      <c r="E36">
        <v>0</v>
      </c>
      <c r="F36">
        <v>0</v>
      </c>
      <c r="G36">
        <v>0</v>
      </c>
      <c r="H36" t="s">
        <v>48</v>
      </c>
      <c r="I36" t="s">
        <v>48</v>
      </c>
      <c r="J36" t="s">
        <v>48</v>
      </c>
      <c r="K36" t="s">
        <v>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2</v>
      </c>
      <c r="B37" t="s">
        <v>37</v>
      </c>
      <c r="C37" s="51">
        <v>3</v>
      </c>
      <c r="D37">
        <v>0</v>
      </c>
      <c r="E37">
        <v>0</v>
      </c>
      <c r="F37">
        <v>0</v>
      </c>
      <c r="G37">
        <v>0</v>
      </c>
      <c r="H37" t="s">
        <v>48</v>
      </c>
      <c r="I37" t="s">
        <v>48</v>
      </c>
      <c r="J37" t="s">
        <v>48</v>
      </c>
      <c r="K37" t="s">
        <v>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3</v>
      </c>
      <c r="B38" t="s">
        <v>37</v>
      </c>
      <c r="C38" s="51">
        <v>0</v>
      </c>
      <c r="D38">
        <v>18</v>
      </c>
      <c r="E38">
        <v>3</v>
      </c>
      <c r="F38">
        <v>0</v>
      </c>
      <c r="G38">
        <v>0</v>
      </c>
      <c r="H38" t="s">
        <v>53</v>
      </c>
      <c r="I38" t="s">
        <v>51</v>
      </c>
      <c r="J38" t="s">
        <v>48</v>
      </c>
      <c r="K38" t="s">
        <v>48</v>
      </c>
      <c r="L38">
        <v>3</v>
      </c>
      <c r="M38">
        <v>1</v>
      </c>
      <c r="N38">
        <v>0</v>
      </c>
      <c r="O38">
        <v>0</v>
      </c>
      <c r="P38">
        <v>4</v>
      </c>
      <c r="Q38">
        <v>3.4188034188034191E-2</v>
      </c>
    </row>
    <row r="39" spans="1:17" x14ac:dyDescent="0.2">
      <c r="A39">
        <v>4</v>
      </c>
      <c r="B39" t="s">
        <v>37</v>
      </c>
      <c r="C39" s="51">
        <v>3</v>
      </c>
      <c r="D39">
        <v>0</v>
      </c>
      <c r="E39">
        <v>1</v>
      </c>
      <c r="F39">
        <v>0</v>
      </c>
      <c r="G39">
        <v>0</v>
      </c>
      <c r="H39" t="s">
        <v>48</v>
      </c>
      <c r="I39" t="s">
        <v>51</v>
      </c>
      <c r="J39" t="s">
        <v>48</v>
      </c>
      <c r="K39" t="s">
        <v>48</v>
      </c>
      <c r="L39">
        <v>0</v>
      </c>
      <c r="M39">
        <v>1</v>
      </c>
      <c r="N39">
        <v>0</v>
      </c>
      <c r="O39">
        <v>0</v>
      </c>
      <c r="P39">
        <v>1</v>
      </c>
      <c r="Q39">
        <v>8.5470085470085479E-3</v>
      </c>
    </row>
    <row r="40" spans="1:17" x14ac:dyDescent="0.2">
      <c r="A40">
        <v>5</v>
      </c>
      <c r="B40" t="s">
        <v>37</v>
      </c>
      <c r="C40" s="51">
        <v>1.5384615384615383</v>
      </c>
      <c r="D40">
        <v>4</v>
      </c>
      <c r="E40">
        <v>1</v>
      </c>
      <c r="F40">
        <v>0</v>
      </c>
      <c r="G40">
        <v>0</v>
      </c>
      <c r="H40" t="s">
        <v>52</v>
      </c>
      <c r="I40" t="s">
        <v>51</v>
      </c>
      <c r="J40" t="s">
        <v>48</v>
      </c>
      <c r="K40" t="s">
        <v>48</v>
      </c>
      <c r="L40">
        <v>2</v>
      </c>
      <c r="M40">
        <v>1</v>
      </c>
      <c r="N40">
        <v>0</v>
      </c>
      <c r="O40">
        <v>0</v>
      </c>
      <c r="P40">
        <v>3</v>
      </c>
      <c r="Q40">
        <v>2.564102564102564E-2</v>
      </c>
    </row>
    <row r="41" spans="1:17" x14ac:dyDescent="0.2">
      <c r="A41">
        <v>6</v>
      </c>
      <c r="B41" t="s">
        <v>37</v>
      </c>
      <c r="C41" s="51">
        <v>3</v>
      </c>
      <c r="D41">
        <v>0</v>
      </c>
      <c r="E41">
        <v>0</v>
      </c>
      <c r="F41">
        <v>1</v>
      </c>
      <c r="G41">
        <v>0</v>
      </c>
      <c r="H41" t="s">
        <v>48</v>
      </c>
      <c r="I41" t="s">
        <v>48</v>
      </c>
      <c r="J41" t="s">
        <v>51</v>
      </c>
      <c r="K41" t="s">
        <v>48</v>
      </c>
      <c r="L41">
        <v>0</v>
      </c>
      <c r="M41">
        <v>0</v>
      </c>
      <c r="N41">
        <v>1</v>
      </c>
      <c r="O41">
        <v>0</v>
      </c>
      <c r="P41">
        <v>1</v>
      </c>
      <c r="Q41">
        <v>8.5470085470085479E-3</v>
      </c>
    </row>
    <row r="42" spans="1:17" x14ac:dyDescent="0.2">
      <c r="A42">
        <v>1</v>
      </c>
      <c r="B42" t="s">
        <v>38</v>
      </c>
      <c r="C42" s="51">
        <v>3</v>
      </c>
      <c r="D42">
        <v>0</v>
      </c>
      <c r="E42">
        <v>0</v>
      </c>
      <c r="F42">
        <v>0</v>
      </c>
      <c r="G42">
        <v>0</v>
      </c>
      <c r="H42" t="s">
        <v>48</v>
      </c>
      <c r="I42" t="s">
        <v>48</v>
      </c>
      <c r="J42" t="s">
        <v>48</v>
      </c>
      <c r="K42" t="s">
        <v>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2</v>
      </c>
      <c r="B43" t="s">
        <v>38</v>
      </c>
      <c r="C43" s="51">
        <v>3</v>
      </c>
      <c r="D43">
        <v>0</v>
      </c>
      <c r="E43">
        <v>0</v>
      </c>
      <c r="F43">
        <v>0</v>
      </c>
      <c r="G43">
        <v>0</v>
      </c>
      <c r="H43" t="s">
        <v>48</v>
      </c>
      <c r="I43" t="s">
        <v>48</v>
      </c>
      <c r="J43" t="s">
        <v>48</v>
      </c>
      <c r="K43" t="s">
        <v>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3</v>
      </c>
      <c r="B44" t="s">
        <v>38</v>
      </c>
      <c r="C44" s="51">
        <v>1</v>
      </c>
      <c r="D44">
        <v>7</v>
      </c>
      <c r="E44">
        <v>0</v>
      </c>
      <c r="F44">
        <v>0</v>
      </c>
      <c r="G44">
        <v>0</v>
      </c>
      <c r="H44" t="s">
        <v>53</v>
      </c>
      <c r="I44" t="s">
        <v>48</v>
      </c>
      <c r="J44" t="s">
        <v>48</v>
      </c>
      <c r="K44" t="s">
        <v>48</v>
      </c>
      <c r="L44">
        <v>3</v>
      </c>
      <c r="M44">
        <v>0</v>
      </c>
      <c r="N44">
        <v>0</v>
      </c>
      <c r="O44">
        <v>0</v>
      </c>
      <c r="P44">
        <v>3</v>
      </c>
      <c r="Q44">
        <v>2.564102564102564E-2</v>
      </c>
    </row>
    <row r="45" spans="1:17" x14ac:dyDescent="0.2">
      <c r="A45">
        <v>4</v>
      </c>
      <c r="B45" t="s">
        <v>38</v>
      </c>
      <c r="C45" s="51">
        <v>4</v>
      </c>
      <c r="D45">
        <v>0</v>
      </c>
      <c r="E45">
        <v>0</v>
      </c>
      <c r="F45">
        <v>0</v>
      </c>
      <c r="G45">
        <v>0</v>
      </c>
      <c r="H45" t="s">
        <v>48</v>
      </c>
      <c r="I45" t="s">
        <v>48</v>
      </c>
      <c r="J45" t="s">
        <v>48</v>
      </c>
      <c r="K45" t="s">
        <v>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5</v>
      </c>
      <c r="B46" t="s">
        <v>38</v>
      </c>
      <c r="C46" s="51">
        <v>0.76923076923076916</v>
      </c>
      <c r="D46">
        <v>0</v>
      </c>
      <c r="E46">
        <v>0</v>
      </c>
      <c r="F46">
        <v>0</v>
      </c>
      <c r="G46">
        <v>0</v>
      </c>
      <c r="H46" t="s">
        <v>48</v>
      </c>
      <c r="I46" t="s">
        <v>48</v>
      </c>
      <c r="J46" t="s">
        <v>48</v>
      </c>
      <c r="K46" t="s">
        <v>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6</v>
      </c>
      <c r="B47" t="s">
        <v>38</v>
      </c>
      <c r="C47" s="51">
        <v>1</v>
      </c>
      <c r="D47">
        <v>0</v>
      </c>
      <c r="E47">
        <v>0</v>
      </c>
      <c r="F47">
        <v>0</v>
      </c>
      <c r="G47">
        <v>0</v>
      </c>
      <c r="H47" t="s">
        <v>48</v>
      </c>
      <c r="I47" t="s">
        <v>48</v>
      </c>
      <c r="J47" t="s">
        <v>48</v>
      </c>
      <c r="K47" t="s">
        <v>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1</v>
      </c>
      <c r="B48" t="s">
        <v>39</v>
      </c>
      <c r="C48" s="51">
        <v>3</v>
      </c>
      <c r="D48">
        <v>2</v>
      </c>
      <c r="E48">
        <v>0</v>
      </c>
      <c r="F48">
        <v>0</v>
      </c>
      <c r="G48">
        <v>0</v>
      </c>
      <c r="H48" t="s">
        <v>51</v>
      </c>
      <c r="I48" t="s">
        <v>48</v>
      </c>
      <c r="J48" t="s">
        <v>48</v>
      </c>
      <c r="K48" t="s">
        <v>48</v>
      </c>
      <c r="L48">
        <v>1</v>
      </c>
      <c r="M48">
        <v>0</v>
      </c>
      <c r="N48">
        <v>0</v>
      </c>
      <c r="O48">
        <v>0</v>
      </c>
      <c r="P48">
        <v>1</v>
      </c>
      <c r="Q48">
        <v>8.5470085470085479E-3</v>
      </c>
    </row>
    <row r="49" spans="1:17" x14ac:dyDescent="0.2">
      <c r="A49">
        <v>2</v>
      </c>
      <c r="B49" t="s">
        <v>39</v>
      </c>
      <c r="C49" s="51">
        <v>4</v>
      </c>
      <c r="D49">
        <v>0</v>
      </c>
      <c r="E49">
        <v>0</v>
      </c>
      <c r="F49">
        <v>0</v>
      </c>
      <c r="G49">
        <v>0</v>
      </c>
      <c r="H49" t="s">
        <v>48</v>
      </c>
      <c r="I49" t="s">
        <v>48</v>
      </c>
      <c r="J49" t="s">
        <v>48</v>
      </c>
      <c r="K49" t="s">
        <v>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3</v>
      </c>
      <c r="B50" t="s">
        <v>39</v>
      </c>
      <c r="C50" s="51">
        <v>1</v>
      </c>
      <c r="D50">
        <v>3</v>
      </c>
      <c r="E50">
        <v>4</v>
      </c>
      <c r="F50">
        <v>0</v>
      </c>
      <c r="G50">
        <v>0</v>
      </c>
      <c r="H50" t="s">
        <v>51</v>
      </c>
      <c r="I50" t="s">
        <v>52</v>
      </c>
      <c r="J50" t="s">
        <v>48</v>
      </c>
      <c r="K50" t="s">
        <v>48</v>
      </c>
      <c r="L50">
        <v>1</v>
      </c>
      <c r="M50">
        <v>2</v>
      </c>
      <c r="N50">
        <v>0</v>
      </c>
      <c r="O50">
        <v>0</v>
      </c>
      <c r="P50">
        <v>3</v>
      </c>
      <c r="Q50">
        <v>2.564102564102564E-2</v>
      </c>
    </row>
    <row r="51" spans="1:17" x14ac:dyDescent="0.2">
      <c r="A51">
        <v>4</v>
      </c>
      <c r="B51" t="s">
        <v>39</v>
      </c>
      <c r="C51" s="51">
        <v>3</v>
      </c>
      <c r="D51">
        <v>0</v>
      </c>
      <c r="E51">
        <v>1</v>
      </c>
      <c r="F51">
        <v>0</v>
      </c>
      <c r="G51">
        <v>0</v>
      </c>
      <c r="H51" t="s">
        <v>48</v>
      </c>
      <c r="I51" t="s">
        <v>51</v>
      </c>
      <c r="J51" t="s">
        <v>48</v>
      </c>
      <c r="K51" t="s">
        <v>48</v>
      </c>
      <c r="L51">
        <v>0</v>
      </c>
      <c r="M51">
        <v>1</v>
      </c>
      <c r="N51">
        <v>0</v>
      </c>
      <c r="O51">
        <v>0</v>
      </c>
      <c r="P51">
        <v>1</v>
      </c>
      <c r="Q51">
        <v>8.5470085470085479E-3</v>
      </c>
    </row>
    <row r="52" spans="1:17" x14ac:dyDescent="0.2">
      <c r="A52">
        <v>5</v>
      </c>
      <c r="B52" t="s">
        <v>39</v>
      </c>
      <c r="C52" s="51">
        <v>2.3076923076923075</v>
      </c>
      <c r="D52">
        <v>19</v>
      </c>
      <c r="E52">
        <v>0</v>
      </c>
      <c r="F52">
        <v>6</v>
      </c>
      <c r="G52">
        <v>0</v>
      </c>
      <c r="H52" t="s">
        <v>53</v>
      </c>
      <c r="I52" t="s">
        <v>48</v>
      </c>
      <c r="J52" t="s">
        <v>53</v>
      </c>
      <c r="K52" t="s">
        <v>48</v>
      </c>
      <c r="L52">
        <v>3</v>
      </c>
      <c r="M52">
        <v>0</v>
      </c>
      <c r="N52">
        <v>3</v>
      </c>
      <c r="O52">
        <v>0</v>
      </c>
      <c r="P52">
        <v>6</v>
      </c>
      <c r="Q52">
        <v>5.128205128205128E-2</v>
      </c>
    </row>
    <row r="53" spans="1:17" x14ac:dyDescent="0.2">
      <c r="A53">
        <v>6</v>
      </c>
      <c r="B53" t="s">
        <v>39</v>
      </c>
      <c r="C53" s="51">
        <v>2</v>
      </c>
      <c r="D53">
        <v>0</v>
      </c>
      <c r="E53">
        <v>0</v>
      </c>
      <c r="F53">
        <v>0</v>
      </c>
      <c r="G53">
        <v>0</v>
      </c>
      <c r="H53" t="s">
        <v>48</v>
      </c>
      <c r="I53" t="s">
        <v>48</v>
      </c>
      <c r="J53" t="s">
        <v>48</v>
      </c>
      <c r="K53" t="s">
        <v>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1</v>
      </c>
      <c r="B54" t="s">
        <v>40</v>
      </c>
      <c r="C54" s="51">
        <v>3</v>
      </c>
      <c r="D54">
        <v>0</v>
      </c>
      <c r="E54">
        <v>0</v>
      </c>
      <c r="F54">
        <v>0</v>
      </c>
      <c r="G54">
        <v>0</v>
      </c>
      <c r="H54" t="s">
        <v>48</v>
      </c>
      <c r="I54" t="s">
        <v>48</v>
      </c>
      <c r="J54" t="s">
        <v>48</v>
      </c>
      <c r="K54" t="s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2</v>
      </c>
      <c r="B55" t="s">
        <v>40</v>
      </c>
      <c r="C55" s="51">
        <v>5</v>
      </c>
      <c r="D55">
        <v>0</v>
      </c>
      <c r="E55">
        <v>0</v>
      </c>
      <c r="F55">
        <v>0</v>
      </c>
      <c r="G55">
        <v>0</v>
      </c>
      <c r="H55" t="s">
        <v>48</v>
      </c>
      <c r="I55" t="s">
        <v>48</v>
      </c>
      <c r="J55" t="s">
        <v>48</v>
      </c>
      <c r="K55" t="s">
        <v>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3</v>
      </c>
      <c r="B56" t="s">
        <v>40</v>
      </c>
      <c r="C56" s="51">
        <v>0</v>
      </c>
      <c r="D56">
        <v>4</v>
      </c>
      <c r="E56">
        <v>0</v>
      </c>
      <c r="F56">
        <v>0</v>
      </c>
      <c r="G56">
        <v>0</v>
      </c>
      <c r="H56" t="s">
        <v>52</v>
      </c>
      <c r="I56" t="s">
        <v>48</v>
      </c>
      <c r="J56" t="s">
        <v>48</v>
      </c>
      <c r="K56" t="s">
        <v>48</v>
      </c>
      <c r="L56">
        <v>2</v>
      </c>
      <c r="M56">
        <v>0</v>
      </c>
      <c r="N56">
        <v>0</v>
      </c>
      <c r="O56">
        <v>0</v>
      </c>
      <c r="P56">
        <v>2</v>
      </c>
      <c r="Q56">
        <v>1.7094017094017096E-2</v>
      </c>
    </row>
    <row r="57" spans="1:17" x14ac:dyDescent="0.2">
      <c r="A57">
        <v>4</v>
      </c>
      <c r="B57" t="s">
        <v>40</v>
      </c>
      <c r="C57" s="51">
        <v>3</v>
      </c>
      <c r="D57">
        <v>1</v>
      </c>
      <c r="E57">
        <v>1</v>
      </c>
      <c r="F57">
        <v>0</v>
      </c>
      <c r="G57">
        <v>0</v>
      </c>
      <c r="H57" t="s">
        <v>51</v>
      </c>
      <c r="I57" t="s">
        <v>51</v>
      </c>
      <c r="J57" t="s">
        <v>48</v>
      </c>
      <c r="K57" t="s">
        <v>48</v>
      </c>
      <c r="L57">
        <v>1</v>
      </c>
      <c r="M57">
        <v>1</v>
      </c>
      <c r="N57">
        <v>0</v>
      </c>
      <c r="O57">
        <v>0</v>
      </c>
      <c r="P57">
        <v>2</v>
      </c>
      <c r="Q57">
        <v>1.7094017094017096E-2</v>
      </c>
    </row>
    <row r="58" spans="1:17" x14ac:dyDescent="0.2">
      <c r="A58">
        <v>5</v>
      </c>
      <c r="B58" t="s">
        <v>40</v>
      </c>
      <c r="C58" s="51">
        <v>0.76923076923076916</v>
      </c>
      <c r="D58">
        <v>12</v>
      </c>
      <c r="E58">
        <v>1</v>
      </c>
      <c r="F58">
        <v>0</v>
      </c>
      <c r="G58">
        <v>0</v>
      </c>
      <c r="H58" t="s">
        <v>53</v>
      </c>
      <c r="I58" t="s">
        <v>51</v>
      </c>
      <c r="J58" t="s">
        <v>48</v>
      </c>
      <c r="K58" t="s">
        <v>48</v>
      </c>
      <c r="L58">
        <v>3</v>
      </c>
      <c r="M58">
        <v>1</v>
      </c>
      <c r="N58">
        <v>0</v>
      </c>
      <c r="O58">
        <v>0</v>
      </c>
      <c r="P58">
        <v>4</v>
      </c>
      <c r="Q58">
        <v>3.4188034188034191E-2</v>
      </c>
    </row>
    <row r="59" spans="1:17" x14ac:dyDescent="0.2">
      <c r="A59">
        <v>6</v>
      </c>
      <c r="B59" t="s">
        <v>40</v>
      </c>
      <c r="C59" s="51">
        <v>3</v>
      </c>
      <c r="D59">
        <v>0</v>
      </c>
      <c r="E59">
        <v>0</v>
      </c>
      <c r="F59">
        <v>0</v>
      </c>
      <c r="G59">
        <v>0</v>
      </c>
      <c r="H59" t="s">
        <v>48</v>
      </c>
      <c r="I59" t="s">
        <v>48</v>
      </c>
      <c r="J59" t="s">
        <v>48</v>
      </c>
      <c r="K59" t="s">
        <v>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1</v>
      </c>
      <c r="B60" t="s">
        <v>41</v>
      </c>
      <c r="C60" s="51">
        <v>2</v>
      </c>
      <c r="D60">
        <v>0</v>
      </c>
      <c r="E60">
        <v>0</v>
      </c>
      <c r="F60">
        <v>0</v>
      </c>
      <c r="G60">
        <v>0</v>
      </c>
      <c r="H60" t="s">
        <v>48</v>
      </c>
      <c r="I60" t="s">
        <v>48</v>
      </c>
      <c r="J60" t="s">
        <v>48</v>
      </c>
      <c r="K60" t="s">
        <v>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2</v>
      </c>
      <c r="B61" t="s">
        <v>41</v>
      </c>
      <c r="C61" s="51">
        <v>5</v>
      </c>
      <c r="D61">
        <v>0</v>
      </c>
      <c r="E61">
        <v>1</v>
      </c>
      <c r="F61">
        <v>0</v>
      </c>
      <c r="G61">
        <v>0</v>
      </c>
      <c r="H61" t="s">
        <v>48</v>
      </c>
      <c r="I61" t="s">
        <v>51</v>
      </c>
      <c r="J61" t="s">
        <v>48</v>
      </c>
      <c r="K61" t="s">
        <v>48</v>
      </c>
      <c r="L61">
        <v>0</v>
      </c>
      <c r="M61">
        <v>1</v>
      </c>
      <c r="N61">
        <v>0</v>
      </c>
      <c r="O61">
        <v>0</v>
      </c>
      <c r="P61">
        <v>1</v>
      </c>
      <c r="Q61">
        <v>8.5470085470085479E-3</v>
      </c>
    </row>
    <row r="62" spans="1:17" x14ac:dyDescent="0.2">
      <c r="A62">
        <v>3</v>
      </c>
      <c r="B62" t="s">
        <v>41</v>
      </c>
      <c r="C62" s="51">
        <v>1</v>
      </c>
      <c r="D62">
        <v>3</v>
      </c>
      <c r="E62">
        <v>1</v>
      </c>
      <c r="F62">
        <v>0</v>
      </c>
      <c r="G62">
        <v>0</v>
      </c>
      <c r="H62" t="s">
        <v>51</v>
      </c>
      <c r="I62" t="s">
        <v>51</v>
      </c>
      <c r="J62" t="s">
        <v>48</v>
      </c>
      <c r="K62" t="s">
        <v>48</v>
      </c>
      <c r="L62">
        <v>1</v>
      </c>
      <c r="M62">
        <v>1</v>
      </c>
      <c r="N62">
        <v>0</v>
      </c>
      <c r="O62">
        <v>0</v>
      </c>
      <c r="P62">
        <v>2</v>
      </c>
      <c r="Q62">
        <v>1.7094017094017096E-2</v>
      </c>
    </row>
    <row r="63" spans="1:17" x14ac:dyDescent="0.2">
      <c r="A63">
        <v>4</v>
      </c>
      <c r="B63" t="s">
        <v>41</v>
      </c>
      <c r="C63" s="51">
        <v>4</v>
      </c>
      <c r="D63">
        <v>4</v>
      </c>
      <c r="E63">
        <v>1</v>
      </c>
      <c r="F63">
        <v>0</v>
      </c>
      <c r="G63">
        <v>0</v>
      </c>
      <c r="H63" t="s">
        <v>52</v>
      </c>
      <c r="I63" t="s">
        <v>51</v>
      </c>
      <c r="J63" t="s">
        <v>48</v>
      </c>
      <c r="K63" t="s">
        <v>48</v>
      </c>
      <c r="L63">
        <v>2</v>
      </c>
      <c r="M63">
        <v>1</v>
      </c>
      <c r="N63">
        <v>0</v>
      </c>
      <c r="O63">
        <v>0</v>
      </c>
      <c r="P63">
        <v>3</v>
      </c>
      <c r="Q63">
        <v>2.564102564102564E-2</v>
      </c>
    </row>
    <row r="64" spans="1:17" x14ac:dyDescent="0.2">
      <c r="A64">
        <v>5</v>
      </c>
      <c r="B64" t="s">
        <v>41</v>
      </c>
      <c r="C64" s="51">
        <v>1.5384615384615383</v>
      </c>
      <c r="D64">
        <v>10</v>
      </c>
      <c r="E64">
        <v>0</v>
      </c>
      <c r="F64">
        <v>2</v>
      </c>
      <c r="G64">
        <v>0</v>
      </c>
      <c r="H64" t="s">
        <v>53</v>
      </c>
      <c r="I64" t="s">
        <v>48</v>
      </c>
      <c r="J64" t="s">
        <v>51</v>
      </c>
      <c r="K64" t="s">
        <v>48</v>
      </c>
      <c r="L64">
        <v>3</v>
      </c>
      <c r="M64">
        <v>0</v>
      </c>
      <c r="N64">
        <v>1</v>
      </c>
      <c r="O64">
        <v>0</v>
      </c>
      <c r="P64">
        <v>4</v>
      </c>
      <c r="Q64">
        <v>3.4188034188034191E-2</v>
      </c>
    </row>
    <row r="65" spans="1:17" x14ac:dyDescent="0.2">
      <c r="A65">
        <v>6</v>
      </c>
      <c r="B65" t="s">
        <v>41</v>
      </c>
      <c r="C65" s="51">
        <v>3</v>
      </c>
      <c r="D65">
        <v>0</v>
      </c>
      <c r="E65">
        <v>0</v>
      </c>
      <c r="F65">
        <v>0</v>
      </c>
      <c r="G65">
        <v>0</v>
      </c>
      <c r="H65" t="s">
        <v>48</v>
      </c>
      <c r="I65" t="s">
        <v>48</v>
      </c>
      <c r="J65" t="s">
        <v>48</v>
      </c>
      <c r="K65" t="s">
        <v>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1</v>
      </c>
      <c r="B66" t="s">
        <v>42</v>
      </c>
      <c r="C66" s="51">
        <v>2</v>
      </c>
      <c r="D66">
        <v>2</v>
      </c>
      <c r="E66">
        <v>1</v>
      </c>
      <c r="F66">
        <v>0</v>
      </c>
      <c r="G66">
        <v>0</v>
      </c>
      <c r="H66" t="s">
        <v>51</v>
      </c>
      <c r="I66" t="s">
        <v>51</v>
      </c>
      <c r="J66" t="s">
        <v>48</v>
      </c>
      <c r="K66" t="s">
        <v>48</v>
      </c>
      <c r="L66">
        <v>1</v>
      </c>
      <c r="M66">
        <v>1</v>
      </c>
      <c r="N66">
        <v>0</v>
      </c>
      <c r="O66">
        <v>0</v>
      </c>
      <c r="P66">
        <v>2</v>
      </c>
      <c r="Q66">
        <v>1.7094017094017096E-2</v>
      </c>
    </row>
    <row r="67" spans="1:17" x14ac:dyDescent="0.2">
      <c r="A67">
        <v>2</v>
      </c>
      <c r="B67" t="s">
        <v>42</v>
      </c>
      <c r="C67" s="51">
        <v>3</v>
      </c>
      <c r="D67">
        <v>6</v>
      </c>
      <c r="E67">
        <v>0</v>
      </c>
      <c r="F67">
        <v>2</v>
      </c>
      <c r="G67">
        <v>0</v>
      </c>
      <c r="H67" t="s">
        <v>52</v>
      </c>
      <c r="I67" t="s">
        <v>48</v>
      </c>
      <c r="J67" t="s">
        <v>51</v>
      </c>
      <c r="K67" t="s">
        <v>48</v>
      </c>
      <c r="L67">
        <v>2</v>
      </c>
      <c r="M67">
        <v>0</v>
      </c>
      <c r="N67">
        <v>1</v>
      </c>
      <c r="O67">
        <v>0</v>
      </c>
      <c r="P67">
        <v>3</v>
      </c>
      <c r="Q67">
        <v>2.564102564102564E-2</v>
      </c>
    </row>
    <row r="68" spans="1:17" x14ac:dyDescent="0.2">
      <c r="A68">
        <v>3</v>
      </c>
      <c r="B68" t="s">
        <v>42</v>
      </c>
      <c r="C68" s="51">
        <v>1</v>
      </c>
      <c r="D68">
        <v>3</v>
      </c>
      <c r="E68">
        <v>1</v>
      </c>
      <c r="F68">
        <v>0</v>
      </c>
      <c r="G68">
        <v>0</v>
      </c>
      <c r="H68" t="s">
        <v>51</v>
      </c>
      <c r="I68" t="s">
        <v>51</v>
      </c>
      <c r="J68" t="s">
        <v>48</v>
      </c>
      <c r="K68" t="s">
        <v>48</v>
      </c>
      <c r="L68">
        <v>1</v>
      </c>
      <c r="M68">
        <v>1</v>
      </c>
      <c r="N68">
        <v>0</v>
      </c>
      <c r="O68">
        <v>0</v>
      </c>
      <c r="P68">
        <v>2</v>
      </c>
      <c r="Q68">
        <v>1.7094017094017096E-2</v>
      </c>
    </row>
    <row r="69" spans="1:17" x14ac:dyDescent="0.2">
      <c r="A69">
        <v>4</v>
      </c>
      <c r="B69" t="s">
        <v>42</v>
      </c>
      <c r="C69" s="51">
        <v>2</v>
      </c>
      <c r="D69">
        <v>0</v>
      </c>
      <c r="E69">
        <v>0</v>
      </c>
      <c r="F69">
        <v>0</v>
      </c>
      <c r="G69">
        <v>0</v>
      </c>
      <c r="H69" t="s">
        <v>48</v>
      </c>
      <c r="I69" t="s">
        <v>48</v>
      </c>
      <c r="J69" t="s">
        <v>48</v>
      </c>
      <c r="K69" t="s">
        <v>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5</v>
      </c>
      <c r="B70" t="s">
        <v>42</v>
      </c>
      <c r="C70" s="51">
        <v>1.5384615384615383</v>
      </c>
      <c r="D70">
        <v>5</v>
      </c>
      <c r="E70">
        <v>0</v>
      </c>
      <c r="F70">
        <v>1</v>
      </c>
      <c r="G70">
        <v>0</v>
      </c>
      <c r="H70" t="s">
        <v>52</v>
      </c>
      <c r="I70" t="s">
        <v>48</v>
      </c>
      <c r="J70" t="s">
        <v>51</v>
      </c>
      <c r="K70" t="s">
        <v>48</v>
      </c>
      <c r="L70">
        <v>2</v>
      </c>
      <c r="M70">
        <v>0</v>
      </c>
      <c r="N70">
        <v>1</v>
      </c>
      <c r="O70">
        <v>0</v>
      </c>
      <c r="P70">
        <v>3</v>
      </c>
      <c r="Q70">
        <v>2.564102564102564E-2</v>
      </c>
    </row>
    <row r="71" spans="1:17" x14ac:dyDescent="0.2">
      <c r="A71">
        <v>6</v>
      </c>
      <c r="B71" t="s">
        <v>42</v>
      </c>
      <c r="C71" s="51">
        <v>2</v>
      </c>
      <c r="D71">
        <v>8</v>
      </c>
      <c r="E71">
        <v>0</v>
      </c>
      <c r="F71">
        <v>0</v>
      </c>
      <c r="G71">
        <v>0</v>
      </c>
      <c r="H71" t="s">
        <v>53</v>
      </c>
      <c r="I71" t="s">
        <v>48</v>
      </c>
      <c r="J71" t="s">
        <v>48</v>
      </c>
      <c r="K71" t="s">
        <v>48</v>
      </c>
      <c r="L71">
        <v>3</v>
      </c>
      <c r="M71">
        <v>0</v>
      </c>
      <c r="N71">
        <v>0</v>
      </c>
      <c r="O71">
        <v>0</v>
      </c>
      <c r="P71">
        <v>3</v>
      </c>
      <c r="Q71">
        <v>2.564102564102564E-2</v>
      </c>
    </row>
    <row r="73" spans="1:17" x14ac:dyDescent="0.2">
      <c r="P73">
        <f>SUM(P2:P71)</f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E66A-B1CC-1341-94EF-F3315DF0ECF8}">
  <dimension ref="A1:J19"/>
  <sheetViews>
    <sheetView topLeftCell="C2" zoomScale="200" zoomScaleNormal="200" workbookViewId="0">
      <selection activeCell="I19" sqref="I19"/>
    </sheetView>
  </sheetViews>
  <sheetFormatPr baseColWidth="10" defaultRowHeight="16" x14ac:dyDescent="0.2"/>
  <sheetData>
    <row r="1" spans="1:10" x14ac:dyDescent="0.2">
      <c r="A1" s="53" t="s">
        <v>62</v>
      </c>
      <c r="B1" s="53" t="s">
        <v>69</v>
      </c>
      <c r="C1" s="53" t="s">
        <v>70</v>
      </c>
      <c r="D1" s="53" t="s">
        <v>71</v>
      </c>
      <c r="E1" s="53" t="s">
        <v>72</v>
      </c>
      <c r="F1" s="53" t="s">
        <v>73</v>
      </c>
      <c r="G1" s="53" t="s">
        <v>74</v>
      </c>
      <c r="H1" s="53" t="s">
        <v>75</v>
      </c>
      <c r="I1" s="53" t="s">
        <v>76</v>
      </c>
      <c r="J1" s="53" t="s">
        <v>77</v>
      </c>
    </row>
    <row r="2" spans="1:10" x14ac:dyDescent="0.2">
      <c r="A2" s="54" t="s">
        <v>63</v>
      </c>
      <c r="B2" s="54" t="s">
        <v>55</v>
      </c>
      <c r="C2" s="55">
        <v>60.5</v>
      </c>
      <c r="D2" s="55">
        <v>34.5</v>
      </c>
      <c r="E2" s="55">
        <v>18.5</v>
      </c>
      <c r="F2" s="54">
        <v>2</v>
      </c>
      <c r="G2" s="54">
        <v>3</v>
      </c>
      <c r="H2" s="54">
        <v>1</v>
      </c>
      <c r="I2" s="54">
        <v>15</v>
      </c>
      <c r="J2" s="54">
        <v>14</v>
      </c>
    </row>
    <row r="3" spans="1:10" x14ac:dyDescent="0.2">
      <c r="A3" s="54" t="s">
        <v>63</v>
      </c>
      <c r="B3" s="54" t="s">
        <v>56</v>
      </c>
      <c r="C3" s="55">
        <v>76.5</v>
      </c>
      <c r="D3" s="55">
        <v>11</v>
      </c>
      <c r="E3" s="55">
        <v>1</v>
      </c>
      <c r="F3" s="54">
        <v>2</v>
      </c>
      <c r="G3" s="54">
        <v>0</v>
      </c>
      <c r="H3" s="54">
        <v>0</v>
      </c>
      <c r="I3" s="54">
        <v>19</v>
      </c>
      <c r="J3" s="54">
        <v>19</v>
      </c>
    </row>
    <row r="4" spans="1:10" x14ac:dyDescent="0.2">
      <c r="A4" s="54" t="s">
        <v>63</v>
      </c>
      <c r="B4" s="54" t="s">
        <v>57</v>
      </c>
      <c r="C4" s="55">
        <v>219</v>
      </c>
      <c r="D4" s="55">
        <v>50</v>
      </c>
      <c r="E4" s="55">
        <v>9.5</v>
      </c>
      <c r="F4" s="54">
        <v>0</v>
      </c>
      <c r="G4" s="54">
        <v>2</v>
      </c>
      <c r="H4" s="54">
        <v>0</v>
      </c>
      <c r="I4" s="54">
        <v>10</v>
      </c>
      <c r="J4" s="54">
        <v>10</v>
      </c>
    </row>
    <row r="5" spans="1:10" x14ac:dyDescent="0.2">
      <c r="A5" s="54" t="s">
        <v>64</v>
      </c>
      <c r="B5" s="54" t="s">
        <v>57</v>
      </c>
      <c r="C5" s="55">
        <v>68.5</v>
      </c>
      <c r="D5" s="55">
        <v>28.5</v>
      </c>
      <c r="E5" s="55">
        <v>39</v>
      </c>
      <c r="F5" s="54">
        <v>4</v>
      </c>
      <c r="G5" s="54">
        <v>27</v>
      </c>
      <c r="H5" s="54">
        <v>3</v>
      </c>
      <c r="I5" s="54">
        <v>11</v>
      </c>
      <c r="J5" s="54">
        <v>7</v>
      </c>
    </row>
    <row r="6" spans="1:10" x14ac:dyDescent="0.2">
      <c r="A6" s="54" t="s">
        <v>64</v>
      </c>
      <c r="B6" s="54" t="s">
        <v>55</v>
      </c>
      <c r="C6" s="55">
        <v>165</v>
      </c>
      <c r="D6" s="55">
        <v>37.5</v>
      </c>
      <c r="E6" s="55">
        <v>15.5</v>
      </c>
      <c r="F6" s="54">
        <v>0</v>
      </c>
      <c r="G6" s="54">
        <v>2</v>
      </c>
      <c r="H6" s="54">
        <v>0</v>
      </c>
      <c r="I6" s="54">
        <v>15</v>
      </c>
      <c r="J6" s="54">
        <v>13</v>
      </c>
    </row>
    <row r="7" spans="1:10" x14ac:dyDescent="0.2">
      <c r="A7" s="54" t="s">
        <v>64</v>
      </c>
      <c r="B7" s="54" t="s">
        <v>56</v>
      </c>
      <c r="C7" s="55">
        <v>168</v>
      </c>
      <c r="D7" s="55">
        <v>47</v>
      </c>
      <c r="E7" s="55">
        <v>23</v>
      </c>
      <c r="F7" s="54">
        <v>3</v>
      </c>
      <c r="G7" s="54">
        <v>11</v>
      </c>
      <c r="H7" s="54">
        <v>1</v>
      </c>
      <c r="I7" s="54">
        <v>13</v>
      </c>
      <c r="J7" s="54">
        <v>14</v>
      </c>
    </row>
    <row r="8" spans="1:10" x14ac:dyDescent="0.2">
      <c r="A8" s="54" t="s">
        <v>65</v>
      </c>
      <c r="B8" s="54" t="s">
        <v>57</v>
      </c>
      <c r="C8" s="55">
        <v>12</v>
      </c>
      <c r="D8" s="55">
        <v>5</v>
      </c>
      <c r="E8" s="55">
        <v>0</v>
      </c>
      <c r="F8" s="54">
        <v>2</v>
      </c>
      <c r="G8" s="54">
        <v>0</v>
      </c>
      <c r="H8" s="54">
        <v>0</v>
      </c>
      <c r="I8" s="54">
        <v>40</v>
      </c>
      <c r="J8" s="54">
        <v>1</v>
      </c>
    </row>
    <row r="9" spans="1:10" x14ac:dyDescent="0.2">
      <c r="A9" s="54" t="s">
        <v>65</v>
      </c>
      <c r="B9" s="54" t="s">
        <v>58</v>
      </c>
      <c r="C9" s="55">
        <v>17</v>
      </c>
      <c r="D9" s="55">
        <v>5</v>
      </c>
      <c r="E9" s="55">
        <v>5.5</v>
      </c>
      <c r="F9" s="54">
        <v>6</v>
      </c>
      <c r="G9" s="54">
        <v>0</v>
      </c>
      <c r="H9" s="54">
        <v>1</v>
      </c>
      <c r="I9" s="54">
        <v>40</v>
      </c>
      <c r="J9" s="54">
        <v>2</v>
      </c>
    </row>
    <row r="10" spans="1:10" x14ac:dyDescent="0.2">
      <c r="A10" s="54" t="s">
        <v>65</v>
      </c>
      <c r="B10" s="54" t="s">
        <v>55</v>
      </c>
      <c r="C10" s="55">
        <v>71</v>
      </c>
      <c r="D10" s="55">
        <v>47.5</v>
      </c>
      <c r="E10" s="55">
        <v>22.5</v>
      </c>
      <c r="F10" s="54">
        <v>9</v>
      </c>
      <c r="G10" s="54">
        <v>6</v>
      </c>
      <c r="H10" s="54">
        <v>3</v>
      </c>
      <c r="I10" s="54">
        <v>38</v>
      </c>
      <c r="J10" s="54">
        <v>2</v>
      </c>
    </row>
    <row r="11" spans="1:10" x14ac:dyDescent="0.2">
      <c r="A11" s="54" t="s">
        <v>66</v>
      </c>
      <c r="B11" s="54" t="s">
        <v>56</v>
      </c>
      <c r="C11" s="55">
        <v>127.5</v>
      </c>
      <c r="D11" s="55">
        <v>47</v>
      </c>
      <c r="E11" s="55">
        <v>10</v>
      </c>
      <c r="F11" s="54">
        <v>8</v>
      </c>
      <c r="G11" s="54">
        <v>5</v>
      </c>
      <c r="H11" s="54">
        <v>2</v>
      </c>
      <c r="I11" s="54">
        <v>40</v>
      </c>
      <c r="J11" s="54">
        <v>4</v>
      </c>
    </row>
    <row r="12" spans="1:10" x14ac:dyDescent="0.2">
      <c r="A12" s="54" t="s">
        <v>66</v>
      </c>
      <c r="B12" s="54" t="s">
        <v>57</v>
      </c>
      <c r="C12" s="55">
        <v>1</v>
      </c>
      <c r="D12" s="55">
        <v>1</v>
      </c>
      <c r="E12" s="55">
        <v>2</v>
      </c>
      <c r="F12" s="54">
        <v>1</v>
      </c>
      <c r="G12" s="54">
        <v>0</v>
      </c>
      <c r="H12" s="54">
        <v>1</v>
      </c>
      <c r="I12" s="54">
        <v>40</v>
      </c>
      <c r="J12" s="54">
        <v>45</v>
      </c>
    </row>
    <row r="13" spans="1:10" x14ac:dyDescent="0.2">
      <c r="A13" s="54" t="s">
        <v>66</v>
      </c>
      <c r="B13" s="54" t="s">
        <v>59</v>
      </c>
      <c r="C13" s="55">
        <v>230.5</v>
      </c>
      <c r="D13" s="55">
        <v>19.5</v>
      </c>
      <c r="E13" s="55">
        <v>15</v>
      </c>
      <c r="F13" s="54">
        <v>1</v>
      </c>
      <c r="G13" s="54">
        <v>7</v>
      </c>
      <c r="H13" s="54">
        <v>0</v>
      </c>
      <c r="I13" s="54">
        <v>40</v>
      </c>
      <c r="J13" s="54">
        <v>6</v>
      </c>
    </row>
    <row r="14" spans="1:10" x14ac:dyDescent="0.2">
      <c r="A14" s="54" t="s">
        <v>67</v>
      </c>
      <c r="B14" s="54" t="s">
        <v>60</v>
      </c>
      <c r="C14" s="55">
        <v>69</v>
      </c>
      <c r="D14" s="55">
        <v>25</v>
      </c>
      <c r="E14" s="55">
        <v>9.5</v>
      </c>
      <c r="F14" s="54">
        <v>3</v>
      </c>
      <c r="G14" s="54">
        <v>3</v>
      </c>
      <c r="H14" s="54">
        <v>2</v>
      </c>
      <c r="I14" s="54">
        <v>40</v>
      </c>
      <c r="J14" s="54">
        <v>4</v>
      </c>
    </row>
    <row r="15" spans="1:10" x14ac:dyDescent="0.2">
      <c r="A15" s="54" t="s">
        <v>67</v>
      </c>
      <c r="B15" s="54" t="s">
        <v>56</v>
      </c>
      <c r="C15" s="55">
        <v>236.5</v>
      </c>
      <c r="D15" s="55">
        <v>52</v>
      </c>
      <c r="E15" s="55">
        <v>16</v>
      </c>
      <c r="F15" s="54">
        <v>8</v>
      </c>
      <c r="G15" s="54">
        <v>2</v>
      </c>
      <c r="H15" s="54">
        <v>0</v>
      </c>
      <c r="I15" s="54">
        <v>10</v>
      </c>
      <c r="J15" s="54">
        <v>9</v>
      </c>
    </row>
    <row r="16" spans="1:10" x14ac:dyDescent="0.2">
      <c r="A16" s="54" t="s">
        <v>67</v>
      </c>
      <c r="B16" s="54" t="s">
        <v>61</v>
      </c>
      <c r="C16" s="55">
        <v>43</v>
      </c>
      <c r="D16" s="55">
        <v>8.5</v>
      </c>
      <c r="E16" s="55">
        <v>3</v>
      </c>
      <c r="F16" s="54">
        <v>3</v>
      </c>
      <c r="G16" s="54">
        <v>1</v>
      </c>
      <c r="H16" s="54">
        <v>0</v>
      </c>
      <c r="I16" s="54">
        <v>25</v>
      </c>
      <c r="J16" s="54">
        <v>5</v>
      </c>
    </row>
    <row r="17" spans="1:10" x14ac:dyDescent="0.2">
      <c r="A17" s="54" t="s">
        <v>68</v>
      </c>
      <c r="B17" s="54" t="s">
        <v>55</v>
      </c>
      <c r="C17" s="55">
        <v>87.5</v>
      </c>
      <c r="D17" s="55">
        <v>8</v>
      </c>
      <c r="E17" s="55">
        <v>1</v>
      </c>
      <c r="F17" s="54">
        <v>2</v>
      </c>
      <c r="G17" s="54">
        <v>1</v>
      </c>
      <c r="H17" s="54">
        <v>0</v>
      </c>
      <c r="I17" s="54">
        <v>9</v>
      </c>
      <c r="J17" s="54">
        <v>6</v>
      </c>
    </row>
    <row r="18" spans="1:10" x14ac:dyDescent="0.2">
      <c r="A18" s="54" t="s">
        <v>68</v>
      </c>
      <c r="B18" s="54" t="s">
        <v>57</v>
      </c>
      <c r="C18" s="55">
        <v>50.5</v>
      </c>
      <c r="D18" s="55">
        <v>28</v>
      </c>
      <c r="E18" s="55">
        <v>46.5</v>
      </c>
      <c r="F18" s="54">
        <v>2</v>
      </c>
      <c r="G18" s="54">
        <v>18</v>
      </c>
      <c r="H18" s="54">
        <v>1</v>
      </c>
      <c r="I18" s="54">
        <v>6.9</v>
      </c>
      <c r="J18" s="54">
        <v>19</v>
      </c>
    </row>
    <row r="19" spans="1:10" x14ac:dyDescent="0.2">
      <c r="A19" s="54" t="s">
        <v>68</v>
      </c>
      <c r="B19" s="54" t="s">
        <v>61</v>
      </c>
      <c r="C19" s="55">
        <v>16.5</v>
      </c>
      <c r="D19" s="55">
        <v>0</v>
      </c>
      <c r="E19" s="55">
        <v>0</v>
      </c>
      <c r="F19" s="54">
        <v>1</v>
      </c>
      <c r="G19" s="54">
        <v>0</v>
      </c>
      <c r="H19" s="54">
        <v>0</v>
      </c>
      <c r="I19" s="54">
        <v>40</v>
      </c>
      <c r="J19" s="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Binomial</vt:lpstr>
      <vt:lpstr>Abundancias</vt:lpstr>
      <vt:lpstr>Factores de peso 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E. Fontúrbel</cp:lastModifiedBy>
  <dcterms:created xsi:type="dcterms:W3CDTF">2022-03-01T19:33:51Z</dcterms:created>
  <dcterms:modified xsi:type="dcterms:W3CDTF">2022-03-09T18:23:39Z</dcterms:modified>
</cp:coreProperties>
</file>