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enchaocao/Research/5_ConsistencyRatios_Fossils_Paleogeog/CR_ReconPaleogeog_Matthews2016_AfterGapsFixed_TestByFossils_410_2Ma/"/>
    </mc:Choice>
  </mc:AlternateContent>
  <bookViews>
    <workbookView xWindow="1940" yWindow="460" windowWidth="26860" windowHeight="167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N3" i="1"/>
  <c r="U3" i="1"/>
  <c r="N4" i="1"/>
  <c r="U4" i="1"/>
  <c r="N5" i="1"/>
  <c r="U5" i="1"/>
  <c r="N6" i="1"/>
  <c r="U6" i="1"/>
  <c r="N7" i="1"/>
  <c r="U7" i="1"/>
  <c r="N8" i="1"/>
  <c r="U8" i="1"/>
  <c r="N9" i="1"/>
  <c r="U9" i="1"/>
  <c r="N10" i="1"/>
  <c r="U10" i="1"/>
  <c r="N11" i="1"/>
  <c r="U11" i="1"/>
  <c r="N12" i="1"/>
  <c r="U12" i="1"/>
  <c r="N13" i="1"/>
  <c r="U13" i="1"/>
  <c r="N14" i="1"/>
  <c r="U14" i="1"/>
  <c r="N15" i="1"/>
  <c r="U15" i="1"/>
  <c r="N16" i="1"/>
  <c r="U16" i="1"/>
  <c r="N17" i="1"/>
  <c r="U17" i="1"/>
  <c r="N18" i="1"/>
  <c r="U18" i="1"/>
  <c r="N19" i="1"/>
  <c r="U19" i="1"/>
  <c r="N20" i="1"/>
  <c r="U20" i="1"/>
  <c r="N21" i="1"/>
  <c r="U21" i="1"/>
  <c r="N22" i="1"/>
  <c r="U22" i="1"/>
  <c r="N23" i="1"/>
  <c r="U23" i="1"/>
  <c r="N24" i="1"/>
  <c r="U24" i="1"/>
  <c r="N25" i="1"/>
  <c r="U2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J2" i="1"/>
  <c r="N2" i="1"/>
  <c r="U2" i="1"/>
  <c r="O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P2" i="1"/>
</calcChain>
</file>

<file path=xl/sharedStrings.xml><?xml version="1.0" encoding="utf-8"?>
<sst xmlns="http://schemas.openxmlformats.org/spreadsheetml/2006/main" count="48" uniqueCount="48">
  <si>
    <t>Time Slices</t>
  </si>
  <si>
    <t>Time intervals</t>
  </si>
  <si>
    <t>From_age</t>
  </si>
  <si>
    <t>To_age</t>
  </si>
  <si>
    <t>bar_width</t>
  </si>
  <si>
    <t>Consistent Marine Fossils</t>
  </si>
  <si>
    <t>Inconsistent Marine Fossils</t>
  </si>
  <si>
    <t>Overall Marine Fossils</t>
  </si>
  <si>
    <t>Marine Fossil Consistency Ratio</t>
  </si>
  <si>
    <t>Consistent Terrestrial Fossils</t>
  </si>
  <si>
    <t>Inconsistent Terrestrial Fossils</t>
  </si>
  <si>
    <t>Overall Terrestrial Fossils</t>
  </si>
  <si>
    <t>Terrestrial Fossil Consistency Ratio</t>
  </si>
  <si>
    <t>Marine+Terrestrial fossils</t>
  </si>
  <si>
    <t>Invalid_Fossils</t>
  </si>
  <si>
    <t>Fossils collections Sum</t>
  </si>
  <si>
    <t>Cenozoic</t>
  </si>
  <si>
    <t>fig_64_11_2 (6)</t>
  </si>
  <si>
    <t>fig_62_20_11 (14)</t>
  </si>
  <si>
    <t>fig_60_29_20 (22)</t>
  </si>
  <si>
    <t>fig_58_37_29 (33)</t>
  </si>
  <si>
    <t>fig_54_58_49 (53)</t>
  </si>
  <si>
    <t>Mesozoic</t>
  </si>
  <si>
    <t>fig_52_81_58 (76)</t>
  </si>
  <si>
    <t>fig_50_94_81 (90)</t>
  </si>
  <si>
    <t>fig_48_117_94 (105)</t>
  </si>
  <si>
    <t>fig_46_135_117 (126)</t>
  </si>
  <si>
    <t>fig_44_146_135 (140)</t>
  </si>
  <si>
    <t>fig_42_166_146 (152)</t>
  </si>
  <si>
    <t>fig_40_179_166 (169)</t>
  </si>
  <si>
    <t>fig_38_203_179 (195)</t>
  </si>
  <si>
    <t>fig_36_224_203 (218)</t>
  </si>
  <si>
    <t>fig_34_248_224 (232)</t>
  </si>
  <si>
    <t>Paleozoic</t>
  </si>
  <si>
    <t>fig_32_269_248 (255)</t>
  </si>
  <si>
    <t>fig_30_285_269 (277)</t>
  </si>
  <si>
    <t>fig_28_296_285 (287)</t>
  </si>
  <si>
    <t>fig_26_323_296 (302)</t>
  </si>
  <si>
    <t>fig_24_338_323 (328)</t>
  </si>
  <si>
    <t>fig_22_359_338 (348)</t>
  </si>
  <si>
    <t>fig_20_380_359 (368)</t>
  </si>
  <si>
    <t>fig_18_402_380 (396)</t>
  </si>
  <si>
    <t>Notes</t>
  </si>
  <si>
    <t>fig_56_49_37 (45)</t>
  </si>
  <si>
    <t>Outside polygons fossils</t>
  </si>
  <si>
    <t>Overall Consistency ratio</t>
  </si>
  <si>
    <t>Ave_age</t>
  </si>
  <si>
    <t>Total number from PBDB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</si>
</sst>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;[Red]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64" fontId="1" fillId="0" borderId="0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2" fillId="2" borderId="0" xfId="0" applyFont="1" applyFill="1" applyBorder="1"/>
    <xf numFmtId="0" fontId="0" fillId="0" borderId="0" xfId="0" applyFill="1"/>
    <xf numFmtId="0" fontId="2" fillId="3" borderId="0" xfId="0" applyFont="1" applyFill="1" applyBorder="1"/>
    <xf numFmtId="164" fontId="2" fillId="3" borderId="0" xfId="0" applyNumberFormat="1" applyFont="1" applyFill="1"/>
    <xf numFmtId="164" fontId="2" fillId="3" borderId="0" xfId="0" applyNumberFormat="1" applyFont="1" applyFill="1" applyBorder="1"/>
    <xf numFmtId="0" fontId="2" fillId="3" borderId="0" xfId="0" applyNumberFormat="1" applyFont="1" applyFill="1"/>
    <xf numFmtId="0" fontId="2" fillId="3" borderId="0" xfId="0" applyFont="1" applyFill="1"/>
    <xf numFmtId="0" fontId="4" fillId="0" borderId="0" xfId="0" applyFont="1" applyFill="1" applyBorder="1" applyAlignment="1">
      <alignment horizontal="left" vertical="top" wrapText="1"/>
    </xf>
    <xf numFmtId="0" fontId="2" fillId="0" borderId="0" xfId="0" applyFont="1" applyFill="1"/>
    <xf numFmtId="164" fontId="0" fillId="0" borderId="0" xfId="0" applyNumberFormat="1" applyFill="1"/>
    <xf numFmtId="0" fontId="3" fillId="2" borderId="0" xfId="0" applyFont="1" applyFill="1" applyBorder="1"/>
    <xf numFmtId="0" fontId="5" fillId="2" borderId="0" xfId="0" applyFont="1" applyFill="1" applyBorder="1"/>
    <xf numFmtId="0" fontId="2" fillId="2" borderId="0" xfId="0" applyNumberFormat="1" applyFont="1" applyFill="1"/>
    <xf numFmtId="0" fontId="3" fillId="2" borderId="0" xfId="0" applyNumberFormat="1" applyFont="1" applyFill="1"/>
    <xf numFmtId="0" fontId="2" fillId="2" borderId="0" xfId="0" applyFont="1" applyFill="1"/>
    <xf numFmtId="0" fontId="3" fillId="2" borderId="0" xfId="0" applyFont="1" applyFill="1"/>
    <xf numFmtId="0" fontId="5" fillId="2" borderId="0" xfId="0" applyNumberFormat="1" applyFont="1" applyFill="1"/>
    <xf numFmtId="0" fontId="6" fillId="2" borderId="0" xfId="0" applyFont="1" applyFill="1" applyBorder="1"/>
    <xf numFmtId="0" fontId="5" fillId="2" borderId="0" xfId="0" applyFont="1" applyFill="1"/>
    <xf numFmtId="0" fontId="6" fillId="2" borderId="0" xfId="0" applyFont="1" applyFill="1"/>
    <xf numFmtId="1" fontId="2" fillId="2" borderId="0" xfId="0" applyNumberFormat="1" applyFont="1" applyFill="1" applyBorder="1"/>
    <xf numFmtId="1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zoomScale="93" zoomScaleNormal="108" zoomScalePageLayoutView="108" workbookViewId="0">
      <selection activeCell="G35" sqref="G35"/>
    </sheetView>
  </sheetViews>
  <sheetFormatPr baseColWidth="10" defaultRowHeight="16" x14ac:dyDescent="0.2"/>
  <cols>
    <col min="2" max="2" width="21.6640625" customWidth="1"/>
    <col min="8" max="8" width="13" bestFit="1" customWidth="1"/>
    <col min="9" max="9" width="13" customWidth="1"/>
    <col min="10" max="10" width="13.5" bestFit="1" customWidth="1"/>
    <col min="11" max="11" width="15.83203125" bestFit="1" customWidth="1"/>
    <col min="12" max="12" width="15.5" bestFit="1" customWidth="1"/>
    <col min="13" max="13" width="15.1640625" customWidth="1"/>
    <col min="14" max="14" width="16.1640625" bestFit="1" customWidth="1"/>
    <col min="15" max="15" width="15.83203125" bestFit="1" customWidth="1"/>
    <col min="16" max="16" width="17.1640625" customWidth="1"/>
    <col min="17" max="17" width="13" bestFit="1" customWidth="1"/>
    <col min="18" max="18" width="13" customWidth="1"/>
    <col min="19" max="19" width="15.83203125" bestFit="1" customWidth="1"/>
    <col min="20" max="21" width="15.83203125" customWidth="1"/>
  </cols>
  <sheetData>
    <row r="1" spans="1:22" ht="48" x14ac:dyDescent="0.2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46</v>
      </c>
      <c r="H1" s="2" t="s">
        <v>5</v>
      </c>
      <c r="I1" s="2" t="s">
        <v>6</v>
      </c>
      <c r="J1" s="2" t="s">
        <v>7</v>
      </c>
      <c r="K1" s="4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P1" s="5" t="s">
        <v>13</v>
      </c>
      <c r="Q1" s="5" t="s">
        <v>14</v>
      </c>
      <c r="R1" s="5" t="s">
        <v>44</v>
      </c>
      <c r="S1" s="2" t="s">
        <v>15</v>
      </c>
      <c r="T1" s="2" t="s">
        <v>47</v>
      </c>
      <c r="U1" s="14" t="s">
        <v>45</v>
      </c>
      <c r="V1" t="s">
        <v>42</v>
      </c>
    </row>
    <row r="2" spans="1:22" ht="19" x14ac:dyDescent="0.25">
      <c r="A2" s="6" t="s">
        <v>16</v>
      </c>
      <c r="B2" s="6" t="s">
        <v>17</v>
      </c>
      <c r="C2" s="27">
        <v>6</v>
      </c>
      <c r="D2">
        <v>11</v>
      </c>
      <c r="E2">
        <v>2</v>
      </c>
      <c r="F2">
        <v>9</v>
      </c>
      <c r="G2">
        <f>(D2+E2)/2</f>
        <v>6.5</v>
      </c>
      <c r="H2" s="24">
        <v>1126</v>
      </c>
      <c r="I2" s="24">
        <v>466</v>
      </c>
      <c r="J2" s="9">
        <f>H2+I2</f>
        <v>1592</v>
      </c>
      <c r="K2" s="10">
        <f>H2/J2</f>
        <v>0.707286432160804</v>
      </c>
      <c r="L2" s="18">
        <v>487</v>
      </c>
      <c r="M2" s="18">
        <v>81</v>
      </c>
      <c r="N2" s="9">
        <f>L2+M2</f>
        <v>568</v>
      </c>
      <c r="O2" s="11">
        <f>L2/N2</f>
        <v>0.85739436619718312</v>
      </c>
      <c r="P2" s="12">
        <f>J2+N2</f>
        <v>2160</v>
      </c>
      <c r="Q2" s="19">
        <v>146</v>
      </c>
      <c r="R2" s="12">
        <v>1</v>
      </c>
      <c r="S2" s="21">
        <v>2306</v>
      </c>
      <c r="T2" s="21">
        <v>2307</v>
      </c>
      <c r="U2" s="13">
        <f>(H2+L2)/(J2+N2)</f>
        <v>0.74675925925925923</v>
      </c>
    </row>
    <row r="3" spans="1:22" ht="19" x14ac:dyDescent="0.25">
      <c r="A3" s="6"/>
      <c r="B3" s="6" t="s">
        <v>18</v>
      </c>
      <c r="C3" s="27">
        <v>14</v>
      </c>
      <c r="D3">
        <v>20</v>
      </c>
      <c r="E3">
        <v>11</v>
      </c>
      <c r="F3">
        <v>9</v>
      </c>
      <c r="G3">
        <f t="shared" ref="G3:G25" si="0">(D3+E3)/2</f>
        <v>15.5</v>
      </c>
      <c r="H3" s="7">
        <v>914</v>
      </c>
      <c r="I3" s="7">
        <v>464</v>
      </c>
      <c r="J3" s="9">
        <f t="shared" ref="J3:J25" si="1">H3+I3</f>
        <v>1378</v>
      </c>
      <c r="K3" s="10">
        <f t="shared" ref="K3:K25" si="2">H3/J3</f>
        <v>0.6632801161103048</v>
      </c>
      <c r="L3" s="7">
        <v>562</v>
      </c>
      <c r="M3" s="7">
        <v>51</v>
      </c>
      <c r="N3" s="9">
        <f t="shared" ref="N3:N25" si="3">L3+M3</f>
        <v>613</v>
      </c>
      <c r="O3" s="11">
        <f t="shared" ref="O3:O25" si="4">L3/N3</f>
        <v>0.91680261011419251</v>
      </c>
      <c r="P3" s="12">
        <f t="shared" ref="P3:P25" si="5">J3+N3</f>
        <v>1991</v>
      </c>
      <c r="Q3" s="19">
        <v>48</v>
      </c>
      <c r="R3" s="12">
        <v>0</v>
      </c>
      <c r="S3" s="21">
        <v>2039</v>
      </c>
      <c r="T3" s="21">
        <v>2039</v>
      </c>
      <c r="U3" s="13">
        <f t="shared" ref="U3:U25" si="6">(H3+L3)/(J3+N3)</f>
        <v>0.74133601205424415</v>
      </c>
    </row>
    <row r="4" spans="1:22" ht="19" x14ac:dyDescent="0.25">
      <c r="A4" s="6"/>
      <c r="B4" s="6" t="s">
        <v>19</v>
      </c>
      <c r="C4" s="27">
        <v>22</v>
      </c>
      <c r="D4">
        <v>29</v>
      </c>
      <c r="E4">
        <v>20</v>
      </c>
      <c r="F4">
        <v>9</v>
      </c>
      <c r="G4">
        <f t="shared" si="0"/>
        <v>24.5</v>
      </c>
      <c r="H4" s="17">
        <v>384</v>
      </c>
      <c r="I4" s="24">
        <v>212</v>
      </c>
      <c r="J4" s="9">
        <f t="shared" si="1"/>
        <v>596</v>
      </c>
      <c r="K4" s="10">
        <f t="shared" si="2"/>
        <v>0.64429530201342278</v>
      </c>
      <c r="L4" s="17">
        <v>181</v>
      </c>
      <c r="M4" s="17">
        <v>64</v>
      </c>
      <c r="N4" s="9">
        <f t="shared" si="3"/>
        <v>245</v>
      </c>
      <c r="O4" s="11">
        <f t="shared" si="4"/>
        <v>0.73877551020408161</v>
      </c>
      <c r="P4" s="12">
        <f t="shared" si="5"/>
        <v>841</v>
      </c>
      <c r="Q4" s="20">
        <v>13</v>
      </c>
      <c r="R4" s="12">
        <v>0</v>
      </c>
      <c r="S4" s="22">
        <v>854</v>
      </c>
      <c r="T4" s="22">
        <v>854</v>
      </c>
      <c r="U4" s="13">
        <f t="shared" si="6"/>
        <v>0.67181926278240189</v>
      </c>
    </row>
    <row r="5" spans="1:22" ht="19" x14ac:dyDescent="0.25">
      <c r="A5" s="6"/>
      <c r="B5" s="6" t="s">
        <v>20</v>
      </c>
      <c r="C5" s="27">
        <v>33</v>
      </c>
      <c r="D5">
        <v>37</v>
      </c>
      <c r="E5">
        <v>29</v>
      </c>
      <c r="F5">
        <v>8</v>
      </c>
      <c r="G5">
        <f t="shared" si="0"/>
        <v>33</v>
      </c>
      <c r="H5" s="17">
        <v>12</v>
      </c>
      <c r="I5" s="17">
        <v>10</v>
      </c>
      <c r="J5" s="9">
        <f t="shared" si="1"/>
        <v>22</v>
      </c>
      <c r="K5" s="10">
        <f t="shared" si="2"/>
        <v>0.54545454545454541</v>
      </c>
      <c r="L5" s="17">
        <v>17</v>
      </c>
      <c r="M5" s="17">
        <v>2</v>
      </c>
      <c r="N5" s="9">
        <f t="shared" si="3"/>
        <v>19</v>
      </c>
      <c r="O5" s="11">
        <f t="shared" si="4"/>
        <v>0.89473684210526316</v>
      </c>
      <c r="P5" s="12">
        <f t="shared" si="5"/>
        <v>41</v>
      </c>
      <c r="Q5" s="20">
        <v>0</v>
      </c>
      <c r="R5" s="12">
        <v>0</v>
      </c>
      <c r="S5" s="22">
        <v>41</v>
      </c>
      <c r="T5" s="22">
        <v>41</v>
      </c>
      <c r="U5" s="13">
        <f t="shared" si="6"/>
        <v>0.70731707317073167</v>
      </c>
    </row>
    <row r="6" spans="1:22" ht="19" x14ac:dyDescent="0.25">
      <c r="A6" s="6"/>
      <c r="B6" s="6" t="s">
        <v>43</v>
      </c>
      <c r="C6" s="28">
        <v>45</v>
      </c>
      <c r="D6">
        <v>49</v>
      </c>
      <c r="E6">
        <v>37</v>
      </c>
      <c r="F6">
        <v>12</v>
      </c>
      <c r="G6">
        <f t="shared" si="0"/>
        <v>43</v>
      </c>
      <c r="H6" s="7">
        <v>496</v>
      </c>
      <c r="I6" s="7">
        <v>295</v>
      </c>
      <c r="J6" s="9">
        <f t="shared" si="1"/>
        <v>791</v>
      </c>
      <c r="K6" s="10">
        <f t="shared" si="2"/>
        <v>0.62705436156763594</v>
      </c>
      <c r="L6" s="7">
        <v>297</v>
      </c>
      <c r="M6" s="7">
        <v>35</v>
      </c>
      <c r="N6" s="9">
        <f t="shared" si="3"/>
        <v>332</v>
      </c>
      <c r="O6" s="11">
        <f t="shared" si="4"/>
        <v>0.89457831325301207</v>
      </c>
      <c r="P6" s="12">
        <f t="shared" si="5"/>
        <v>1123</v>
      </c>
      <c r="Q6" s="19">
        <v>40</v>
      </c>
      <c r="R6" s="12">
        <v>0</v>
      </c>
      <c r="S6" s="21">
        <v>1163</v>
      </c>
      <c r="T6" s="21">
        <v>1163</v>
      </c>
      <c r="U6" s="13">
        <f t="shared" si="6"/>
        <v>0.7061442564559216</v>
      </c>
    </row>
    <row r="7" spans="1:22" ht="19" x14ac:dyDescent="0.25">
      <c r="A7" s="6"/>
      <c r="B7" s="6" t="s">
        <v>21</v>
      </c>
      <c r="C7" s="28">
        <v>53</v>
      </c>
      <c r="D7">
        <v>58</v>
      </c>
      <c r="E7">
        <v>49</v>
      </c>
      <c r="F7">
        <v>9</v>
      </c>
      <c r="G7">
        <f t="shared" si="0"/>
        <v>53.5</v>
      </c>
      <c r="H7" s="7">
        <v>25</v>
      </c>
      <c r="I7" s="7">
        <v>3</v>
      </c>
      <c r="J7" s="9">
        <f t="shared" si="1"/>
        <v>28</v>
      </c>
      <c r="K7" s="10">
        <f t="shared" si="2"/>
        <v>0.8928571428571429</v>
      </c>
      <c r="L7" s="7">
        <v>544</v>
      </c>
      <c r="M7" s="7">
        <v>0</v>
      </c>
      <c r="N7" s="9">
        <f t="shared" si="3"/>
        <v>544</v>
      </c>
      <c r="O7" s="11">
        <f t="shared" si="4"/>
        <v>1</v>
      </c>
      <c r="P7" s="12">
        <f t="shared" si="5"/>
        <v>572</v>
      </c>
      <c r="Q7" s="19">
        <v>0</v>
      </c>
      <c r="R7" s="12">
        <v>0</v>
      </c>
      <c r="S7" s="7">
        <v>572</v>
      </c>
      <c r="T7" s="7">
        <v>572</v>
      </c>
      <c r="U7" s="13">
        <f t="shared" si="6"/>
        <v>0.99475524475524479</v>
      </c>
    </row>
    <row r="8" spans="1:22" ht="19" x14ac:dyDescent="0.25">
      <c r="A8" s="6" t="s">
        <v>22</v>
      </c>
      <c r="B8" s="6" t="s">
        <v>23</v>
      </c>
      <c r="C8" s="27">
        <v>76</v>
      </c>
      <c r="D8">
        <v>81</v>
      </c>
      <c r="E8">
        <v>58</v>
      </c>
      <c r="F8">
        <v>23</v>
      </c>
      <c r="G8">
        <f t="shared" si="0"/>
        <v>69.5</v>
      </c>
      <c r="H8" s="17">
        <v>826</v>
      </c>
      <c r="I8" s="17">
        <v>656</v>
      </c>
      <c r="J8" s="9">
        <f t="shared" si="1"/>
        <v>1482</v>
      </c>
      <c r="K8" s="10">
        <f t="shared" si="2"/>
        <v>0.55735492577597845</v>
      </c>
      <c r="L8" s="17">
        <v>577</v>
      </c>
      <c r="M8" s="17">
        <v>44</v>
      </c>
      <c r="N8" s="9">
        <f t="shared" si="3"/>
        <v>621</v>
      </c>
      <c r="O8" s="11">
        <f t="shared" si="4"/>
        <v>0.92914653784219003</v>
      </c>
      <c r="P8" s="12">
        <f t="shared" si="5"/>
        <v>2103</v>
      </c>
      <c r="Q8" s="20">
        <v>109</v>
      </c>
      <c r="R8" s="12">
        <v>0</v>
      </c>
      <c r="S8" s="22">
        <v>2212</v>
      </c>
      <c r="T8" s="22">
        <v>2212</v>
      </c>
      <c r="U8" s="13">
        <f t="shared" si="6"/>
        <v>0.66714217784117924</v>
      </c>
    </row>
    <row r="9" spans="1:22" ht="19" x14ac:dyDescent="0.25">
      <c r="A9" s="6"/>
      <c r="B9" s="6" t="s">
        <v>24</v>
      </c>
      <c r="C9" s="28">
        <v>90</v>
      </c>
      <c r="D9">
        <v>94</v>
      </c>
      <c r="E9">
        <v>81</v>
      </c>
      <c r="F9">
        <v>13</v>
      </c>
      <c r="G9">
        <f t="shared" si="0"/>
        <v>87.5</v>
      </c>
      <c r="H9" s="18">
        <v>1187</v>
      </c>
      <c r="I9" s="17">
        <v>516</v>
      </c>
      <c r="J9" s="9">
        <f t="shared" si="1"/>
        <v>1703</v>
      </c>
      <c r="K9" s="10">
        <f t="shared" si="2"/>
        <v>0.69700528479154433</v>
      </c>
      <c r="L9" s="17">
        <v>124</v>
      </c>
      <c r="M9" s="17">
        <v>23</v>
      </c>
      <c r="N9" s="9">
        <f t="shared" si="3"/>
        <v>147</v>
      </c>
      <c r="O9" s="11">
        <f t="shared" si="4"/>
        <v>0.84353741496598644</v>
      </c>
      <c r="P9" s="12">
        <f t="shared" si="5"/>
        <v>1850</v>
      </c>
      <c r="Q9" s="23">
        <v>92</v>
      </c>
      <c r="R9" s="12">
        <v>0</v>
      </c>
      <c r="S9" s="22">
        <v>1942</v>
      </c>
      <c r="T9" s="22">
        <v>1942</v>
      </c>
      <c r="U9" s="13">
        <f t="shared" si="6"/>
        <v>0.70864864864864863</v>
      </c>
    </row>
    <row r="10" spans="1:22" ht="19" x14ac:dyDescent="0.25">
      <c r="A10" s="6"/>
      <c r="B10" s="6" t="s">
        <v>25</v>
      </c>
      <c r="C10" s="28">
        <v>105</v>
      </c>
      <c r="D10">
        <v>117</v>
      </c>
      <c r="E10">
        <v>94</v>
      </c>
      <c r="F10">
        <v>23</v>
      </c>
      <c r="G10">
        <f t="shared" si="0"/>
        <v>105.5</v>
      </c>
      <c r="H10" s="17">
        <v>761</v>
      </c>
      <c r="I10" s="17">
        <v>186</v>
      </c>
      <c r="J10" s="9">
        <f t="shared" si="1"/>
        <v>947</v>
      </c>
      <c r="K10" s="10">
        <f t="shared" si="2"/>
        <v>0.80359028511087649</v>
      </c>
      <c r="L10" s="17">
        <v>128</v>
      </c>
      <c r="M10" s="18">
        <v>100</v>
      </c>
      <c r="N10" s="9">
        <f t="shared" si="3"/>
        <v>228</v>
      </c>
      <c r="O10" s="11">
        <f t="shared" si="4"/>
        <v>0.56140350877192979</v>
      </c>
      <c r="P10" s="12">
        <f t="shared" si="5"/>
        <v>1175</v>
      </c>
      <c r="Q10" s="23">
        <v>45</v>
      </c>
      <c r="R10" s="12">
        <v>0</v>
      </c>
      <c r="S10" s="22">
        <v>1220</v>
      </c>
      <c r="T10" s="22">
        <v>1220</v>
      </c>
      <c r="U10" s="13">
        <f t="shared" si="6"/>
        <v>0.75659574468085111</v>
      </c>
    </row>
    <row r="11" spans="1:22" ht="19" x14ac:dyDescent="0.25">
      <c r="A11" s="6"/>
      <c r="B11" s="6" t="s">
        <v>26</v>
      </c>
      <c r="C11" s="28">
        <v>126</v>
      </c>
      <c r="D11">
        <v>135</v>
      </c>
      <c r="E11">
        <v>117</v>
      </c>
      <c r="F11">
        <v>18</v>
      </c>
      <c r="G11">
        <f t="shared" si="0"/>
        <v>126</v>
      </c>
      <c r="H11" s="17">
        <v>545</v>
      </c>
      <c r="I11" s="17">
        <v>64</v>
      </c>
      <c r="J11" s="9">
        <f t="shared" si="1"/>
        <v>609</v>
      </c>
      <c r="K11" s="10">
        <f t="shared" si="2"/>
        <v>0.89490968801313631</v>
      </c>
      <c r="L11" s="17">
        <v>287</v>
      </c>
      <c r="M11" s="17">
        <v>74</v>
      </c>
      <c r="N11" s="9">
        <f t="shared" si="3"/>
        <v>361</v>
      </c>
      <c r="O11" s="11">
        <f t="shared" si="4"/>
        <v>0.79501385041551242</v>
      </c>
      <c r="P11" s="12">
        <f t="shared" si="5"/>
        <v>970</v>
      </c>
      <c r="Q11" s="20">
        <v>100</v>
      </c>
      <c r="R11" s="12">
        <v>0</v>
      </c>
      <c r="S11" s="22">
        <v>1070</v>
      </c>
      <c r="T11" s="22">
        <v>1070</v>
      </c>
      <c r="U11" s="13">
        <f t="shared" si="6"/>
        <v>0.85773195876288655</v>
      </c>
    </row>
    <row r="12" spans="1:22" ht="19" x14ac:dyDescent="0.25">
      <c r="A12" s="6"/>
      <c r="B12" s="6" t="s">
        <v>27</v>
      </c>
      <c r="C12" s="28">
        <v>140</v>
      </c>
      <c r="D12">
        <v>146</v>
      </c>
      <c r="E12">
        <v>135</v>
      </c>
      <c r="F12">
        <v>11</v>
      </c>
      <c r="G12">
        <f t="shared" si="0"/>
        <v>140.5</v>
      </c>
      <c r="H12" s="17">
        <v>355</v>
      </c>
      <c r="I12" s="17">
        <v>273</v>
      </c>
      <c r="J12" s="9">
        <f t="shared" si="1"/>
        <v>628</v>
      </c>
      <c r="K12" s="10">
        <f t="shared" si="2"/>
        <v>0.5652866242038217</v>
      </c>
      <c r="L12" s="17">
        <v>48</v>
      </c>
      <c r="M12" s="17">
        <v>2</v>
      </c>
      <c r="N12" s="9">
        <f t="shared" si="3"/>
        <v>50</v>
      </c>
      <c r="O12" s="11">
        <f t="shared" si="4"/>
        <v>0.96</v>
      </c>
      <c r="P12" s="12">
        <f t="shared" si="5"/>
        <v>678</v>
      </c>
      <c r="Q12" s="20">
        <v>181</v>
      </c>
      <c r="R12" s="12">
        <v>0</v>
      </c>
      <c r="S12" s="22">
        <v>859</v>
      </c>
      <c r="T12" s="22">
        <v>859</v>
      </c>
      <c r="U12" s="13">
        <f t="shared" si="6"/>
        <v>0.5943952802359882</v>
      </c>
    </row>
    <row r="13" spans="1:22" ht="19" x14ac:dyDescent="0.25">
      <c r="A13" s="6"/>
      <c r="B13" s="6" t="s">
        <v>28</v>
      </c>
      <c r="C13" s="28">
        <v>152</v>
      </c>
      <c r="D13">
        <v>166</v>
      </c>
      <c r="E13">
        <v>146</v>
      </c>
      <c r="F13">
        <v>20</v>
      </c>
      <c r="G13">
        <f t="shared" si="0"/>
        <v>156</v>
      </c>
      <c r="H13" s="18">
        <v>1677</v>
      </c>
      <c r="I13" s="17">
        <v>342</v>
      </c>
      <c r="J13" s="9">
        <f t="shared" si="1"/>
        <v>2019</v>
      </c>
      <c r="K13" s="10">
        <f t="shared" si="2"/>
        <v>0.8306092124814265</v>
      </c>
      <c r="L13" s="18">
        <v>69</v>
      </c>
      <c r="M13" s="18">
        <v>48</v>
      </c>
      <c r="N13" s="9">
        <f t="shared" si="3"/>
        <v>117</v>
      </c>
      <c r="O13" s="11">
        <f t="shared" si="4"/>
        <v>0.58974358974358976</v>
      </c>
      <c r="P13" s="12">
        <f t="shared" si="5"/>
        <v>2136</v>
      </c>
      <c r="Q13" s="23">
        <v>121</v>
      </c>
      <c r="R13" s="12">
        <v>0</v>
      </c>
      <c r="S13" s="22">
        <v>2257</v>
      </c>
      <c r="T13" s="22">
        <v>2257</v>
      </c>
      <c r="U13" s="13">
        <f t="shared" si="6"/>
        <v>0.81741573033707871</v>
      </c>
    </row>
    <row r="14" spans="1:22" ht="19" x14ac:dyDescent="0.25">
      <c r="A14" s="6"/>
      <c r="B14" s="6" t="s">
        <v>29</v>
      </c>
      <c r="C14" s="28">
        <v>169</v>
      </c>
      <c r="D14">
        <v>179</v>
      </c>
      <c r="E14">
        <v>166</v>
      </c>
      <c r="F14">
        <v>13</v>
      </c>
      <c r="G14">
        <f t="shared" si="0"/>
        <v>172.5</v>
      </c>
      <c r="H14" s="17">
        <v>867</v>
      </c>
      <c r="I14" s="17">
        <v>241</v>
      </c>
      <c r="J14" s="9">
        <f t="shared" si="1"/>
        <v>1108</v>
      </c>
      <c r="K14" s="10">
        <f t="shared" si="2"/>
        <v>0.78249097472924189</v>
      </c>
      <c r="L14" s="17">
        <v>35</v>
      </c>
      <c r="M14" s="17">
        <v>29</v>
      </c>
      <c r="N14" s="9">
        <f t="shared" si="3"/>
        <v>64</v>
      </c>
      <c r="O14" s="11">
        <f t="shared" si="4"/>
        <v>0.546875</v>
      </c>
      <c r="P14" s="12">
        <f t="shared" si="5"/>
        <v>1172</v>
      </c>
      <c r="Q14" s="20">
        <v>86</v>
      </c>
      <c r="R14" s="12">
        <v>0</v>
      </c>
      <c r="S14" s="22">
        <v>1258</v>
      </c>
      <c r="T14" s="22">
        <v>1258</v>
      </c>
      <c r="U14" s="13">
        <f t="shared" si="6"/>
        <v>0.7696245733788396</v>
      </c>
    </row>
    <row r="15" spans="1:22" ht="19" x14ac:dyDescent="0.25">
      <c r="A15" s="6"/>
      <c r="B15" s="6" t="s">
        <v>30</v>
      </c>
      <c r="C15" s="28">
        <v>195</v>
      </c>
      <c r="D15">
        <v>203</v>
      </c>
      <c r="E15">
        <v>179</v>
      </c>
      <c r="F15">
        <v>24</v>
      </c>
      <c r="G15">
        <f t="shared" si="0"/>
        <v>191</v>
      </c>
      <c r="H15" s="18">
        <v>2088</v>
      </c>
      <c r="I15" s="18">
        <v>687</v>
      </c>
      <c r="J15" s="9">
        <f t="shared" si="1"/>
        <v>2775</v>
      </c>
      <c r="K15" s="10">
        <f t="shared" si="2"/>
        <v>0.75243243243243241</v>
      </c>
      <c r="L15" s="17">
        <v>125</v>
      </c>
      <c r="M15" s="17">
        <v>53</v>
      </c>
      <c r="N15" s="9">
        <f t="shared" si="3"/>
        <v>178</v>
      </c>
      <c r="O15" s="11">
        <f t="shared" si="4"/>
        <v>0.702247191011236</v>
      </c>
      <c r="P15" s="12">
        <f t="shared" si="5"/>
        <v>2953</v>
      </c>
      <c r="Q15" s="20">
        <v>24</v>
      </c>
      <c r="R15" s="12">
        <v>0</v>
      </c>
      <c r="S15" s="22">
        <v>2977</v>
      </c>
      <c r="T15" s="22">
        <v>2977</v>
      </c>
      <c r="U15" s="13">
        <f t="shared" si="6"/>
        <v>0.74940738232306126</v>
      </c>
    </row>
    <row r="16" spans="1:22" ht="19" x14ac:dyDescent="0.25">
      <c r="A16" s="6"/>
      <c r="B16" s="6" t="s">
        <v>31</v>
      </c>
      <c r="C16" s="28">
        <v>218</v>
      </c>
      <c r="D16">
        <v>224</v>
      </c>
      <c r="E16">
        <v>203</v>
      </c>
      <c r="F16">
        <v>21</v>
      </c>
      <c r="G16">
        <f t="shared" si="0"/>
        <v>213.5</v>
      </c>
      <c r="H16" s="17">
        <v>328</v>
      </c>
      <c r="I16" s="17">
        <v>74</v>
      </c>
      <c r="J16" s="9">
        <f t="shared" si="1"/>
        <v>402</v>
      </c>
      <c r="K16" s="10">
        <f t="shared" si="2"/>
        <v>0.8159203980099502</v>
      </c>
      <c r="L16" s="17">
        <v>13</v>
      </c>
      <c r="M16" s="17">
        <v>1</v>
      </c>
      <c r="N16" s="9">
        <f t="shared" si="3"/>
        <v>14</v>
      </c>
      <c r="O16" s="11">
        <f t="shared" si="4"/>
        <v>0.9285714285714286</v>
      </c>
      <c r="P16" s="12">
        <f t="shared" si="5"/>
        <v>416</v>
      </c>
      <c r="Q16" s="20">
        <v>35</v>
      </c>
      <c r="R16" s="12">
        <v>0</v>
      </c>
      <c r="S16" s="22">
        <v>451</v>
      </c>
      <c r="T16" s="22">
        <v>451</v>
      </c>
      <c r="U16" s="13">
        <f t="shared" si="6"/>
        <v>0.81971153846153844</v>
      </c>
    </row>
    <row r="17" spans="1:21" ht="19" x14ac:dyDescent="0.25">
      <c r="A17" s="6"/>
      <c r="B17" s="6" t="s">
        <v>32</v>
      </c>
      <c r="C17" s="28">
        <v>232</v>
      </c>
      <c r="D17">
        <v>248</v>
      </c>
      <c r="E17">
        <v>224</v>
      </c>
      <c r="F17">
        <v>24</v>
      </c>
      <c r="G17">
        <f t="shared" si="0"/>
        <v>236</v>
      </c>
      <c r="H17" s="17">
        <v>1313</v>
      </c>
      <c r="I17" s="17">
        <v>423</v>
      </c>
      <c r="J17" s="9">
        <f t="shared" si="1"/>
        <v>1736</v>
      </c>
      <c r="K17" s="10">
        <f t="shared" si="2"/>
        <v>0.75633640552995396</v>
      </c>
      <c r="L17" s="17">
        <v>259</v>
      </c>
      <c r="M17" s="17">
        <v>27</v>
      </c>
      <c r="N17" s="9">
        <f t="shared" si="3"/>
        <v>286</v>
      </c>
      <c r="O17" s="11">
        <f t="shared" si="4"/>
        <v>0.90559440559440563</v>
      </c>
      <c r="P17" s="12">
        <f t="shared" si="5"/>
        <v>2022</v>
      </c>
      <c r="Q17" s="20">
        <v>125</v>
      </c>
      <c r="R17" s="12">
        <v>0</v>
      </c>
      <c r="S17" s="22">
        <v>2147</v>
      </c>
      <c r="T17" s="22">
        <v>2147</v>
      </c>
      <c r="U17" s="13">
        <f t="shared" si="6"/>
        <v>0.77744807121661719</v>
      </c>
    </row>
    <row r="18" spans="1:21" ht="19" x14ac:dyDescent="0.25">
      <c r="A18" s="6" t="s">
        <v>33</v>
      </c>
      <c r="B18" s="6" t="s">
        <v>34</v>
      </c>
      <c r="C18" s="28">
        <v>255</v>
      </c>
      <c r="D18">
        <v>269</v>
      </c>
      <c r="E18">
        <v>248</v>
      </c>
      <c r="F18">
        <v>21</v>
      </c>
      <c r="G18">
        <f t="shared" si="0"/>
        <v>258.5</v>
      </c>
      <c r="H18" s="18">
        <v>2738</v>
      </c>
      <c r="I18" s="18">
        <v>1292</v>
      </c>
      <c r="J18" s="9">
        <f t="shared" si="1"/>
        <v>4030</v>
      </c>
      <c r="K18" s="10">
        <f t="shared" si="2"/>
        <v>0.67940446650124064</v>
      </c>
      <c r="L18" s="17">
        <v>142</v>
      </c>
      <c r="M18" s="17">
        <v>74</v>
      </c>
      <c r="N18" s="9">
        <f t="shared" si="3"/>
        <v>216</v>
      </c>
      <c r="O18" s="11">
        <f t="shared" si="4"/>
        <v>0.65740740740740744</v>
      </c>
      <c r="P18" s="12">
        <f t="shared" si="5"/>
        <v>4246</v>
      </c>
      <c r="Q18" s="23">
        <v>69</v>
      </c>
      <c r="R18" s="12">
        <v>0</v>
      </c>
      <c r="S18" s="22">
        <v>4315</v>
      </c>
      <c r="T18" s="22">
        <v>4315</v>
      </c>
      <c r="U18" s="13">
        <f t="shared" si="6"/>
        <v>0.67828544512482336</v>
      </c>
    </row>
    <row r="19" spans="1:21" ht="19" x14ac:dyDescent="0.25">
      <c r="A19" s="6"/>
      <c r="B19" s="6" t="s">
        <v>35</v>
      </c>
      <c r="C19" s="28">
        <v>277</v>
      </c>
      <c r="D19">
        <v>285</v>
      </c>
      <c r="E19">
        <v>269</v>
      </c>
      <c r="F19">
        <v>16</v>
      </c>
      <c r="G19">
        <f t="shared" si="0"/>
        <v>277</v>
      </c>
      <c r="H19" s="17">
        <v>828</v>
      </c>
      <c r="I19" s="17">
        <v>268</v>
      </c>
      <c r="J19" s="9">
        <f t="shared" si="1"/>
        <v>1096</v>
      </c>
      <c r="K19" s="10">
        <f t="shared" si="2"/>
        <v>0.75547445255474455</v>
      </c>
      <c r="L19" s="17">
        <v>31</v>
      </c>
      <c r="M19" s="17">
        <v>19</v>
      </c>
      <c r="N19" s="9">
        <f t="shared" si="3"/>
        <v>50</v>
      </c>
      <c r="O19" s="11">
        <f t="shared" si="4"/>
        <v>0.62</v>
      </c>
      <c r="P19" s="12">
        <f t="shared" si="5"/>
        <v>1146</v>
      </c>
      <c r="Q19" s="20">
        <v>34</v>
      </c>
      <c r="R19" s="12">
        <v>0</v>
      </c>
      <c r="S19" s="22">
        <v>1180</v>
      </c>
      <c r="T19" s="22">
        <v>1180</v>
      </c>
      <c r="U19" s="13">
        <f t="shared" si="6"/>
        <v>0.74956369982547988</v>
      </c>
    </row>
    <row r="20" spans="1:21" ht="19" x14ac:dyDescent="0.25">
      <c r="A20" s="6"/>
      <c r="B20" s="6" t="s">
        <v>36</v>
      </c>
      <c r="C20" s="27">
        <v>287</v>
      </c>
      <c r="D20">
        <v>296</v>
      </c>
      <c r="E20">
        <v>285</v>
      </c>
      <c r="F20">
        <v>11</v>
      </c>
      <c r="G20">
        <f t="shared" si="0"/>
        <v>290.5</v>
      </c>
      <c r="H20" s="17">
        <v>518</v>
      </c>
      <c r="I20" s="24">
        <v>48</v>
      </c>
      <c r="J20" s="9">
        <f t="shared" si="1"/>
        <v>566</v>
      </c>
      <c r="K20" s="10">
        <f t="shared" si="2"/>
        <v>0.9151943462897526</v>
      </c>
      <c r="L20" s="17">
        <v>24</v>
      </c>
      <c r="M20" s="17">
        <v>0</v>
      </c>
      <c r="N20" s="9">
        <f t="shared" si="3"/>
        <v>24</v>
      </c>
      <c r="O20" s="11">
        <f t="shared" si="4"/>
        <v>1</v>
      </c>
      <c r="P20" s="12">
        <f t="shared" si="5"/>
        <v>590</v>
      </c>
      <c r="Q20" s="20">
        <v>9</v>
      </c>
      <c r="R20" s="12">
        <v>208</v>
      </c>
      <c r="S20" s="26">
        <v>599</v>
      </c>
      <c r="T20" s="26">
        <v>807</v>
      </c>
      <c r="U20" s="13">
        <f t="shared" si="6"/>
        <v>0.91864406779661012</v>
      </c>
    </row>
    <row r="21" spans="1:21" ht="19" x14ac:dyDescent="0.25">
      <c r="A21" s="6"/>
      <c r="B21" s="6" t="s">
        <v>37</v>
      </c>
      <c r="C21" s="27">
        <v>302</v>
      </c>
      <c r="D21">
        <v>323</v>
      </c>
      <c r="E21">
        <v>296</v>
      </c>
      <c r="F21">
        <v>27</v>
      </c>
      <c r="G21">
        <f t="shared" si="0"/>
        <v>309.5</v>
      </c>
      <c r="H21" s="17">
        <v>971</v>
      </c>
      <c r="I21" s="17">
        <v>220</v>
      </c>
      <c r="J21" s="9">
        <f t="shared" si="1"/>
        <v>1191</v>
      </c>
      <c r="K21" s="10">
        <f t="shared" si="2"/>
        <v>0.81528127623845503</v>
      </c>
      <c r="L21" s="18">
        <v>200</v>
      </c>
      <c r="M21" s="17">
        <v>85</v>
      </c>
      <c r="N21" s="9">
        <f t="shared" si="3"/>
        <v>285</v>
      </c>
      <c r="O21" s="11">
        <f t="shared" si="4"/>
        <v>0.70175438596491224</v>
      </c>
      <c r="P21" s="12">
        <f t="shared" si="5"/>
        <v>1476</v>
      </c>
      <c r="Q21" s="20">
        <v>8</v>
      </c>
      <c r="R21" s="12">
        <v>0</v>
      </c>
      <c r="S21" s="25">
        <v>1484</v>
      </c>
      <c r="T21" s="25">
        <v>1485</v>
      </c>
      <c r="U21" s="13">
        <f t="shared" si="6"/>
        <v>0.79336043360433606</v>
      </c>
    </row>
    <row r="22" spans="1:21" ht="19" x14ac:dyDescent="0.25">
      <c r="A22" s="6"/>
      <c r="B22" s="6" t="s">
        <v>38</v>
      </c>
      <c r="C22" s="27">
        <v>328</v>
      </c>
      <c r="D22">
        <v>338</v>
      </c>
      <c r="E22">
        <v>323</v>
      </c>
      <c r="F22">
        <v>15</v>
      </c>
      <c r="G22">
        <f t="shared" si="0"/>
        <v>330.5</v>
      </c>
      <c r="H22" s="17">
        <v>320</v>
      </c>
      <c r="I22" s="17">
        <v>143</v>
      </c>
      <c r="J22" s="9">
        <f t="shared" si="1"/>
        <v>463</v>
      </c>
      <c r="K22" s="10">
        <f t="shared" si="2"/>
        <v>0.69114470842332609</v>
      </c>
      <c r="L22" s="17">
        <v>5</v>
      </c>
      <c r="M22" s="17">
        <v>1</v>
      </c>
      <c r="N22" s="9">
        <f t="shared" si="3"/>
        <v>6</v>
      </c>
      <c r="O22" s="11">
        <f t="shared" si="4"/>
        <v>0.83333333333333337</v>
      </c>
      <c r="P22" s="12">
        <f t="shared" si="5"/>
        <v>469</v>
      </c>
      <c r="Q22" s="20">
        <v>0</v>
      </c>
      <c r="R22" s="12">
        <v>0</v>
      </c>
      <c r="S22" s="25">
        <v>469</v>
      </c>
      <c r="T22" s="25">
        <v>469</v>
      </c>
      <c r="U22" s="13">
        <f t="shared" si="6"/>
        <v>0.69296375266524524</v>
      </c>
    </row>
    <row r="23" spans="1:21" ht="19" x14ac:dyDescent="0.25">
      <c r="A23" s="6"/>
      <c r="B23" s="6" t="s">
        <v>39</v>
      </c>
      <c r="C23" s="27">
        <v>348</v>
      </c>
      <c r="D23">
        <v>359</v>
      </c>
      <c r="E23">
        <v>338</v>
      </c>
      <c r="F23">
        <v>21</v>
      </c>
      <c r="G23">
        <f t="shared" si="0"/>
        <v>348.5</v>
      </c>
      <c r="H23" s="17">
        <v>443</v>
      </c>
      <c r="I23" s="17">
        <v>67</v>
      </c>
      <c r="J23" s="9">
        <f t="shared" si="1"/>
        <v>510</v>
      </c>
      <c r="K23" s="10">
        <f t="shared" si="2"/>
        <v>0.86862745098039218</v>
      </c>
      <c r="L23" s="17">
        <v>30</v>
      </c>
      <c r="M23" s="17">
        <v>3</v>
      </c>
      <c r="N23" s="9">
        <f t="shared" si="3"/>
        <v>33</v>
      </c>
      <c r="O23" s="11">
        <f t="shared" si="4"/>
        <v>0.90909090909090906</v>
      </c>
      <c r="P23" s="12">
        <f t="shared" si="5"/>
        <v>543</v>
      </c>
      <c r="Q23" s="20">
        <v>100</v>
      </c>
      <c r="R23" s="12">
        <v>0</v>
      </c>
      <c r="S23" s="22">
        <v>643</v>
      </c>
      <c r="T23" s="22">
        <v>643</v>
      </c>
      <c r="U23" s="13">
        <f t="shared" si="6"/>
        <v>0.87108655616942909</v>
      </c>
    </row>
    <row r="24" spans="1:21" ht="19" x14ac:dyDescent="0.25">
      <c r="A24" s="6"/>
      <c r="B24" s="6" t="s">
        <v>40</v>
      </c>
      <c r="C24" s="27">
        <v>368</v>
      </c>
      <c r="D24">
        <v>380</v>
      </c>
      <c r="E24">
        <v>359</v>
      </c>
      <c r="F24">
        <v>21</v>
      </c>
      <c r="G24">
        <f t="shared" si="0"/>
        <v>369.5</v>
      </c>
      <c r="H24" s="18">
        <v>268</v>
      </c>
      <c r="I24" s="17">
        <v>17</v>
      </c>
      <c r="J24" s="9">
        <f t="shared" si="1"/>
        <v>285</v>
      </c>
      <c r="K24" s="10">
        <f t="shared" si="2"/>
        <v>0.94035087719298249</v>
      </c>
      <c r="L24" s="17">
        <v>3</v>
      </c>
      <c r="M24" s="17">
        <v>3</v>
      </c>
      <c r="N24" s="9">
        <f t="shared" si="3"/>
        <v>6</v>
      </c>
      <c r="O24" s="11">
        <f t="shared" si="4"/>
        <v>0.5</v>
      </c>
      <c r="P24" s="12">
        <f t="shared" si="5"/>
        <v>291</v>
      </c>
      <c r="Q24" s="23">
        <v>17</v>
      </c>
      <c r="R24" s="12">
        <v>0</v>
      </c>
      <c r="S24" s="22">
        <v>308</v>
      </c>
      <c r="T24" s="22">
        <v>308</v>
      </c>
      <c r="U24" s="13">
        <f t="shared" si="6"/>
        <v>0.93127147766323026</v>
      </c>
    </row>
    <row r="25" spans="1:21" ht="19" x14ac:dyDescent="0.25">
      <c r="A25" s="6"/>
      <c r="B25" s="6" t="s">
        <v>41</v>
      </c>
      <c r="C25" s="28">
        <v>396</v>
      </c>
      <c r="D25" s="8">
        <v>402</v>
      </c>
      <c r="E25" s="8">
        <v>380</v>
      </c>
      <c r="F25" s="8">
        <v>22</v>
      </c>
      <c r="G25">
        <f t="shared" si="0"/>
        <v>391</v>
      </c>
      <c r="H25" s="18">
        <v>1907</v>
      </c>
      <c r="I25" s="18">
        <v>235</v>
      </c>
      <c r="J25" s="9">
        <f t="shared" si="1"/>
        <v>2142</v>
      </c>
      <c r="K25" s="10">
        <f t="shared" si="2"/>
        <v>0.89028944911297847</v>
      </c>
      <c r="L25" s="17">
        <v>4</v>
      </c>
      <c r="M25" s="17">
        <v>14</v>
      </c>
      <c r="N25" s="9">
        <f t="shared" si="3"/>
        <v>18</v>
      </c>
      <c r="O25" s="11">
        <f t="shared" si="4"/>
        <v>0.22222222222222221</v>
      </c>
      <c r="P25" s="12">
        <f t="shared" si="5"/>
        <v>2160</v>
      </c>
      <c r="Q25" s="23">
        <v>64</v>
      </c>
      <c r="R25" s="12">
        <v>0</v>
      </c>
      <c r="S25" s="22">
        <v>2224</v>
      </c>
      <c r="T25" s="22">
        <v>2224</v>
      </c>
      <c r="U25" s="13">
        <f t="shared" si="6"/>
        <v>0.88472222222222219</v>
      </c>
    </row>
    <row r="26" spans="1:21" s="8" customFormat="1" ht="19" x14ac:dyDescent="0.25">
      <c r="K26" s="16"/>
      <c r="O26" s="16"/>
      <c r="U2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Wenchao Cao</dc:creator>
  <cp:lastModifiedBy>Wenchao Cao</cp:lastModifiedBy>
  <dcterms:created xsi:type="dcterms:W3CDTF">2016-12-03T06:11:29Z</dcterms:created>
  <dcterms:modified xsi:type="dcterms:W3CDTF">2017-06-28T12:38:49Z</dcterms:modified>
</cp:coreProperties>
</file>