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6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wenchaocao/Research/5_ConsistencyRatios_Fossils_Paleogeog/ReconPaleogeog_EB2015v1_AfterModifiedBasedOnFossils_410_2Ma/"/>
    </mc:Choice>
  </mc:AlternateContent>
  <bookViews>
    <workbookView xWindow="0" yWindow="460" windowWidth="28800" windowHeight="17020" tabRatio="500"/>
  </bookViews>
  <sheets>
    <sheet name="Sheet1" sheetId="3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" i="3" l="1"/>
  <c r="O2" i="3"/>
  <c r="N3" i="3"/>
  <c r="O3" i="3"/>
  <c r="N4" i="3"/>
  <c r="O4" i="3"/>
  <c r="N5" i="3"/>
  <c r="O5" i="3"/>
  <c r="N6" i="3"/>
  <c r="O6" i="3"/>
  <c r="N7" i="3"/>
  <c r="O7" i="3"/>
  <c r="N8" i="3"/>
  <c r="O8" i="3"/>
  <c r="N9" i="3"/>
  <c r="O9" i="3"/>
  <c r="N10" i="3"/>
  <c r="O10" i="3"/>
  <c r="N11" i="3"/>
  <c r="O11" i="3"/>
  <c r="N12" i="3"/>
  <c r="O12" i="3"/>
  <c r="N13" i="3"/>
  <c r="O13" i="3"/>
  <c r="N14" i="3"/>
  <c r="O14" i="3"/>
  <c r="N15" i="3"/>
  <c r="O15" i="3"/>
  <c r="N16" i="3"/>
  <c r="O16" i="3"/>
  <c r="N17" i="3"/>
  <c r="O17" i="3"/>
  <c r="N18" i="3"/>
  <c r="O18" i="3"/>
  <c r="N19" i="3"/>
  <c r="O19" i="3"/>
  <c r="N20" i="3"/>
  <c r="O20" i="3"/>
  <c r="N21" i="3"/>
  <c r="O21" i="3"/>
  <c r="N22" i="3"/>
  <c r="O22" i="3"/>
  <c r="N23" i="3"/>
  <c r="O23" i="3"/>
  <c r="N24" i="3"/>
  <c r="O24" i="3"/>
  <c r="N25" i="3"/>
  <c r="O25" i="3"/>
  <c r="O26" i="3"/>
  <c r="J2" i="3"/>
  <c r="K2" i="3"/>
  <c r="J3" i="3"/>
  <c r="K3" i="3"/>
  <c r="J4" i="3"/>
  <c r="K4" i="3"/>
  <c r="J5" i="3"/>
  <c r="K5" i="3"/>
  <c r="J6" i="3"/>
  <c r="K6" i="3"/>
  <c r="J7" i="3"/>
  <c r="K7" i="3"/>
  <c r="J8" i="3"/>
  <c r="K8" i="3"/>
  <c r="J9" i="3"/>
  <c r="K9" i="3"/>
  <c r="J10" i="3"/>
  <c r="K10" i="3"/>
  <c r="J11" i="3"/>
  <c r="K11" i="3"/>
  <c r="J12" i="3"/>
  <c r="K12" i="3"/>
  <c r="J13" i="3"/>
  <c r="K13" i="3"/>
  <c r="J14" i="3"/>
  <c r="K14" i="3"/>
  <c r="J15" i="3"/>
  <c r="K15" i="3"/>
  <c r="J16" i="3"/>
  <c r="K16" i="3"/>
  <c r="J17" i="3"/>
  <c r="K17" i="3"/>
  <c r="J18" i="3"/>
  <c r="K18" i="3"/>
  <c r="J19" i="3"/>
  <c r="K19" i="3"/>
  <c r="J20" i="3"/>
  <c r="K20" i="3"/>
  <c r="J21" i="3"/>
  <c r="K21" i="3"/>
  <c r="J22" i="3"/>
  <c r="K22" i="3"/>
  <c r="J23" i="3"/>
  <c r="K23" i="3"/>
  <c r="J24" i="3"/>
  <c r="K24" i="3"/>
  <c r="J25" i="3"/>
  <c r="K25" i="3"/>
  <c r="K26" i="3"/>
  <c r="T2" i="3"/>
  <c r="T3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P25" i="3"/>
  <c r="P24" i="3"/>
  <c r="P23" i="3"/>
  <c r="P22" i="3"/>
  <c r="P21" i="3"/>
  <c r="P20" i="3"/>
  <c r="P19" i="3"/>
  <c r="P18" i="3"/>
  <c r="P17" i="3"/>
  <c r="P16" i="3"/>
  <c r="P15" i="3"/>
  <c r="P14" i="3"/>
  <c r="P13" i="3"/>
  <c r="P12" i="3"/>
  <c r="P11" i="3"/>
  <c r="P10" i="3"/>
  <c r="P9" i="3"/>
  <c r="P8" i="3"/>
  <c r="P7" i="3"/>
  <c r="P6" i="3"/>
  <c r="P5" i="3"/>
  <c r="P4" i="3"/>
  <c r="P3" i="3"/>
  <c r="P2" i="3"/>
</calcChain>
</file>

<file path=xl/sharedStrings.xml><?xml version="1.0" encoding="utf-8"?>
<sst xmlns="http://schemas.openxmlformats.org/spreadsheetml/2006/main" count="46" uniqueCount="46">
  <si>
    <t>Time Slices</t>
  </si>
  <si>
    <t>fig_64_11_2 (6)</t>
  </si>
  <si>
    <t>fig_62_20_11 (14)</t>
  </si>
  <si>
    <t>fig_60_29_20 (22)</t>
  </si>
  <si>
    <t>fig_58_37_29 (33)</t>
  </si>
  <si>
    <t>fig_56_49_37 (43)</t>
  </si>
  <si>
    <t>fig_54_58_49 (53)</t>
  </si>
  <si>
    <t>Mesozoic</t>
  </si>
  <si>
    <t>fig_52_81_58 (76)</t>
  </si>
  <si>
    <t>fig_50_94_81 (90)</t>
  </si>
  <si>
    <t>fig_48_117_94 (105)</t>
  </si>
  <si>
    <t>fig_46_135_117 (126)</t>
  </si>
  <si>
    <t>fig_44_146_135 (140)</t>
  </si>
  <si>
    <t>fig_42_166_146 (152)</t>
  </si>
  <si>
    <t>fig_40_179_166 (169)</t>
  </si>
  <si>
    <t>fig_38_203_179 (195)</t>
  </si>
  <si>
    <t>fig_36_224_203 (218)</t>
  </si>
  <si>
    <t>fig_34_248_224 (232)</t>
  </si>
  <si>
    <t>Paleozoic</t>
  </si>
  <si>
    <t>fig_32_269_248 (255)</t>
  </si>
  <si>
    <t>fig_30_285_269 (277)</t>
  </si>
  <si>
    <t>fig_28_296_285 (287)</t>
  </si>
  <si>
    <t>fig_24_338_323 (328)</t>
  </si>
  <si>
    <t>fig_22_359_338 (348)</t>
  </si>
  <si>
    <t>fig_20_380_359 (368)</t>
  </si>
  <si>
    <t>fig_18_402_380 (396)</t>
  </si>
  <si>
    <t>Consistent Terrestrial Fossils</t>
  </si>
  <si>
    <t>Inconsistent Terrestrial Fossils</t>
  </si>
  <si>
    <t>Terrestrial Fossil Consistency Ratio</t>
  </si>
  <si>
    <t>Overall Terrestrial Fossils</t>
  </si>
  <si>
    <t>Inconsistent Marine Fossils</t>
  </si>
  <si>
    <t>Consistent Marine Fossils</t>
  </si>
  <si>
    <t>Overall Marine Fossils</t>
  </si>
  <si>
    <t>Marine Fossil Consistency Ratio</t>
  </si>
  <si>
    <t>Cenozoic</t>
  </si>
  <si>
    <t>Fossils collections Sum</t>
  </si>
  <si>
    <t>Marine+Terrestrial fossils</t>
  </si>
  <si>
    <t>Invalid_Fossils</t>
  </si>
  <si>
    <t>From_age</t>
  </si>
  <si>
    <t>To_age</t>
  </si>
  <si>
    <t>Ave_age</t>
  </si>
  <si>
    <t>Time intervals</t>
  </si>
  <si>
    <t>bar_width</t>
  </si>
  <si>
    <t>fig_26_323_296 (302)</t>
  </si>
  <si>
    <t>Overall Consistency ratio</t>
  </si>
  <si>
    <t>Outside polygons fossils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</si>
</sst>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;[Red]0.0000"/>
  </numFmts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6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0" fontId="3" fillId="0" borderId="0" xfId="0" applyFont="1" applyFill="1"/>
    <xf numFmtId="0" fontId="3" fillId="0" borderId="0" xfId="0" applyFont="1" applyFill="1" applyBorder="1"/>
    <xf numFmtId="10" fontId="5" fillId="0" borderId="0" xfId="0" applyNumberFormat="1" applyFont="1" applyFill="1" applyBorder="1" applyAlignment="1">
      <alignment horizontal="left" vertical="top" wrapText="1"/>
    </xf>
    <xf numFmtId="1" fontId="5" fillId="0" borderId="0" xfId="0" applyNumberFormat="1" applyFont="1" applyFill="1" applyBorder="1" applyAlignment="1">
      <alignment horizontal="left" vertical="top" wrapText="1"/>
    </xf>
    <xf numFmtId="0" fontId="4" fillId="0" borderId="0" xfId="0" applyFont="1" applyFill="1" applyBorder="1" applyAlignment="1">
      <alignment horizontal="left" vertical="top"/>
    </xf>
    <xf numFmtId="0" fontId="4" fillId="0" borderId="0" xfId="0" applyFont="1" applyFill="1" applyBorder="1" applyAlignment="1">
      <alignment horizontal="left" vertical="top" wrapText="1"/>
    </xf>
    <xf numFmtId="0" fontId="4" fillId="0" borderId="0" xfId="0" applyFont="1" applyAlignment="1">
      <alignment horizontal="left" vertical="top"/>
    </xf>
    <xf numFmtId="164" fontId="4" fillId="0" borderId="0" xfId="0" applyNumberFormat="1" applyFont="1" applyFill="1" applyBorder="1" applyAlignment="1">
      <alignment horizontal="left" vertical="top" wrapText="1"/>
    </xf>
    <xf numFmtId="1" fontId="4" fillId="0" borderId="0" xfId="0" applyNumberFormat="1" applyFont="1" applyFill="1" applyBorder="1" applyAlignment="1">
      <alignment horizontal="left" vertical="top" wrapText="1"/>
    </xf>
    <xf numFmtId="0" fontId="3" fillId="2" borderId="0" xfId="0" applyFont="1" applyFill="1" applyBorder="1"/>
    <xf numFmtId="0" fontId="3" fillId="0" borderId="0" xfId="0" applyFont="1"/>
    <xf numFmtId="0" fontId="3" fillId="3" borderId="0" xfId="0" applyFont="1" applyFill="1" applyBorder="1"/>
    <xf numFmtId="164" fontId="3" fillId="3" borderId="0" xfId="0" applyNumberFormat="1" applyFont="1" applyFill="1"/>
    <xf numFmtId="164" fontId="3" fillId="3" borderId="0" xfId="0" applyNumberFormat="1" applyFont="1" applyFill="1" applyBorder="1"/>
    <xf numFmtId="1" fontId="3" fillId="3" borderId="0" xfId="0" applyNumberFormat="1" applyFont="1" applyFill="1"/>
    <xf numFmtId="0" fontId="3" fillId="3" borderId="0" xfId="0" applyFont="1" applyFill="1"/>
    <xf numFmtId="0" fontId="3" fillId="4" borderId="0" xfId="0" applyFont="1" applyFill="1" applyBorder="1"/>
    <xf numFmtId="164" fontId="3" fillId="4" borderId="0" xfId="0" applyNumberFormat="1" applyFont="1" applyFill="1"/>
    <xf numFmtId="164" fontId="3" fillId="4" borderId="0" xfId="0" applyNumberFormat="1" applyFont="1" applyFill="1" applyBorder="1"/>
    <xf numFmtId="1" fontId="3" fillId="4" borderId="0" xfId="0" applyNumberFormat="1" applyFont="1" applyFill="1"/>
    <xf numFmtId="0" fontId="3" fillId="4" borderId="0" xfId="0" applyFont="1" applyFill="1"/>
    <xf numFmtId="164" fontId="0" fillId="0" borderId="0" xfId="0" applyNumberFormat="1"/>
  </cellXfs>
  <cellStyles count="6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"/>
  <sheetViews>
    <sheetView tabSelected="1" workbookViewId="0">
      <selection activeCell="E5" sqref="E5"/>
    </sheetView>
  </sheetViews>
  <sheetFormatPr baseColWidth="10" defaultRowHeight="16" x14ac:dyDescent="0.2"/>
  <cols>
    <col min="2" max="2" width="18.83203125" bestFit="1" customWidth="1"/>
  </cols>
  <sheetData>
    <row r="1" spans="1:20" ht="64" x14ac:dyDescent="0.2">
      <c r="A1" s="5"/>
      <c r="B1" s="6" t="s">
        <v>0</v>
      </c>
      <c r="C1" s="6" t="s">
        <v>41</v>
      </c>
      <c r="D1" s="7" t="s">
        <v>38</v>
      </c>
      <c r="E1" s="7" t="s">
        <v>39</v>
      </c>
      <c r="F1" s="7" t="s">
        <v>42</v>
      </c>
      <c r="G1" s="7" t="s">
        <v>40</v>
      </c>
      <c r="H1" s="6" t="s">
        <v>31</v>
      </c>
      <c r="I1" s="6" t="s">
        <v>30</v>
      </c>
      <c r="J1" s="6" t="s">
        <v>32</v>
      </c>
      <c r="K1" s="8" t="s">
        <v>33</v>
      </c>
      <c r="L1" s="6" t="s">
        <v>26</v>
      </c>
      <c r="M1" s="6" t="s">
        <v>27</v>
      </c>
      <c r="N1" s="6" t="s">
        <v>29</v>
      </c>
      <c r="O1" s="8" t="s">
        <v>28</v>
      </c>
      <c r="P1" s="3" t="s">
        <v>36</v>
      </c>
      <c r="Q1" s="9" t="s">
        <v>37</v>
      </c>
      <c r="R1" s="4" t="s">
        <v>45</v>
      </c>
      <c r="S1" s="6" t="s">
        <v>35</v>
      </c>
      <c r="T1" s="6" t="s">
        <v>44</v>
      </c>
    </row>
    <row r="2" spans="1:20" x14ac:dyDescent="0.2">
      <c r="A2" s="2" t="s">
        <v>34</v>
      </c>
      <c r="B2" s="2" t="s">
        <v>1</v>
      </c>
      <c r="C2" s="10">
        <v>6</v>
      </c>
      <c r="D2" s="11">
        <v>11</v>
      </c>
      <c r="E2" s="11">
        <v>2</v>
      </c>
      <c r="F2" s="11">
        <v>9</v>
      </c>
      <c r="G2" s="11">
        <v>6.5</v>
      </c>
      <c r="H2" s="12">
        <v>1338</v>
      </c>
      <c r="I2" s="12">
        <v>30</v>
      </c>
      <c r="J2" s="12">
        <f>H2+I2</f>
        <v>1368</v>
      </c>
      <c r="K2" s="13">
        <f>H2/J2</f>
        <v>0.97807017543859653</v>
      </c>
      <c r="L2" s="12">
        <v>507</v>
      </c>
      <c r="M2" s="12">
        <v>32</v>
      </c>
      <c r="N2" s="12">
        <f>L2+M2</f>
        <v>539</v>
      </c>
      <c r="O2" s="14">
        <f>L2/N2</f>
        <v>0.94063079777365488</v>
      </c>
      <c r="P2" s="15">
        <f>J2+N2</f>
        <v>1907</v>
      </c>
      <c r="Q2" s="15">
        <v>400</v>
      </c>
      <c r="R2" s="15">
        <v>0</v>
      </c>
      <c r="S2" s="16">
        <v>2307</v>
      </c>
      <c r="T2" s="13">
        <f>(H2+L2)/(J2+N2)</f>
        <v>0.96748820136339797</v>
      </c>
    </row>
    <row r="3" spans="1:20" x14ac:dyDescent="0.2">
      <c r="A3" s="2"/>
      <c r="B3" s="2" t="s">
        <v>2</v>
      </c>
      <c r="C3" s="10">
        <v>14</v>
      </c>
      <c r="D3" s="11">
        <v>20</v>
      </c>
      <c r="E3" s="11">
        <v>11</v>
      </c>
      <c r="F3" s="11">
        <v>9</v>
      </c>
      <c r="G3" s="11">
        <v>15.5</v>
      </c>
      <c r="H3" s="12">
        <v>1323</v>
      </c>
      <c r="I3" s="12">
        <v>55</v>
      </c>
      <c r="J3" s="12">
        <f t="shared" ref="J3:J25" si="0">H3+I3</f>
        <v>1378</v>
      </c>
      <c r="K3" s="13">
        <f t="shared" ref="K3:K25" si="1">H3/J3</f>
        <v>0.96008708272859211</v>
      </c>
      <c r="L3" s="12">
        <v>571</v>
      </c>
      <c r="M3" s="12">
        <v>42</v>
      </c>
      <c r="N3" s="12">
        <f t="shared" ref="N3:N25" si="2">L3+M3</f>
        <v>613</v>
      </c>
      <c r="O3" s="14">
        <f t="shared" ref="O3:O25" si="3">L3/N3</f>
        <v>0.93148450244698211</v>
      </c>
      <c r="P3" s="15">
        <f t="shared" ref="P3:P25" si="4">J3+N3</f>
        <v>1991</v>
      </c>
      <c r="Q3" s="15">
        <v>48</v>
      </c>
      <c r="R3" s="15">
        <v>0</v>
      </c>
      <c r="S3" s="16">
        <v>2039</v>
      </c>
      <c r="T3" s="13">
        <f t="shared" ref="T3:T25" si="5">(H3+L3)/(J3+N3)</f>
        <v>0.95128076343545953</v>
      </c>
    </row>
    <row r="4" spans="1:20" x14ac:dyDescent="0.2">
      <c r="A4" s="2"/>
      <c r="B4" s="2" t="s">
        <v>3</v>
      </c>
      <c r="C4" s="10">
        <v>22</v>
      </c>
      <c r="D4" s="11">
        <v>29</v>
      </c>
      <c r="E4" s="11">
        <v>20</v>
      </c>
      <c r="F4" s="11">
        <v>9</v>
      </c>
      <c r="G4" s="11">
        <v>24.5</v>
      </c>
      <c r="H4" s="12">
        <v>541</v>
      </c>
      <c r="I4" s="12">
        <v>56</v>
      </c>
      <c r="J4" s="12">
        <f t="shared" si="0"/>
        <v>597</v>
      </c>
      <c r="K4" s="13">
        <f t="shared" si="1"/>
        <v>0.9061976549413735</v>
      </c>
      <c r="L4" s="12">
        <v>233</v>
      </c>
      <c r="M4" s="12">
        <v>12</v>
      </c>
      <c r="N4" s="12">
        <f t="shared" si="2"/>
        <v>245</v>
      </c>
      <c r="O4" s="14">
        <f t="shared" si="3"/>
        <v>0.95102040816326527</v>
      </c>
      <c r="P4" s="15">
        <f t="shared" si="4"/>
        <v>842</v>
      </c>
      <c r="Q4" s="15">
        <v>12</v>
      </c>
      <c r="R4" s="15">
        <v>0</v>
      </c>
      <c r="S4" s="16">
        <v>854</v>
      </c>
      <c r="T4" s="13">
        <f t="shared" si="5"/>
        <v>0.91923990498812347</v>
      </c>
    </row>
    <row r="5" spans="1:20" x14ac:dyDescent="0.2">
      <c r="A5" s="2"/>
      <c r="B5" s="2" t="s">
        <v>4</v>
      </c>
      <c r="C5" s="10">
        <v>33</v>
      </c>
      <c r="D5" s="11">
        <v>37</v>
      </c>
      <c r="E5" s="11">
        <v>29</v>
      </c>
      <c r="F5" s="11">
        <v>8</v>
      </c>
      <c r="G5" s="11">
        <v>33</v>
      </c>
      <c r="H5" s="12">
        <v>22</v>
      </c>
      <c r="I5" s="12">
        <v>0</v>
      </c>
      <c r="J5" s="12">
        <f t="shared" si="0"/>
        <v>22</v>
      </c>
      <c r="K5" s="13">
        <f t="shared" si="1"/>
        <v>1</v>
      </c>
      <c r="L5" s="12">
        <v>17</v>
      </c>
      <c r="M5" s="12">
        <v>2</v>
      </c>
      <c r="N5" s="12">
        <f t="shared" si="2"/>
        <v>19</v>
      </c>
      <c r="O5" s="14">
        <f t="shared" si="3"/>
        <v>0.89473684210526316</v>
      </c>
      <c r="P5" s="15">
        <f t="shared" si="4"/>
        <v>41</v>
      </c>
      <c r="Q5" s="15">
        <v>0</v>
      </c>
      <c r="R5" s="15">
        <v>0</v>
      </c>
      <c r="S5" s="16">
        <v>41</v>
      </c>
      <c r="T5" s="13">
        <f t="shared" si="5"/>
        <v>0.95121951219512191</v>
      </c>
    </row>
    <row r="6" spans="1:20" x14ac:dyDescent="0.2">
      <c r="A6" s="2"/>
      <c r="B6" s="2" t="s">
        <v>5</v>
      </c>
      <c r="C6" s="2">
        <v>45</v>
      </c>
      <c r="D6" s="11">
        <v>49</v>
      </c>
      <c r="E6" s="11">
        <v>37</v>
      </c>
      <c r="F6" s="11">
        <v>12</v>
      </c>
      <c r="G6" s="11">
        <v>43</v>
      </c>
      <c r="H6" s="12">
        <v>741</v>
      </c>
      <c r="I6" s="12">
        <v>60</v>
      </c>
      <c r="J6" s="12">
        <f t="shared" si="0"/>
        <v>801</v>
      </c>
      <c r="K6" s="13">
        <f t="shared" si="1"/>
        <v>0.92509363295880154</v>
      </c>
      <c r="L6" s="12">
        <v>310</v>
      </c>
      <c r="M6" s="12">
        <v>22</v>
      </c>
      <c r="N6" s="12">
        <f t="shared" si="2"/>
        <v>332</v>
      </c>
      <c r="O6" s="14">
        <f t="shared" si="3"/>
        <v>0.9337349397590361</v>
      </c>
      <c r="P6" s="15">
        <f t="shared" si="4"/>
        <v>1133</v>
      </c>
      <c r="Q6" s="15">
        <v>30</v>
      </c>
      <c r="R6" s="15">
        <v>0</v>
      </c>
      <c r="S6" s="16">
        <v>1163</v>
      </c>
      <c r="T6" s="13">
        <f t="shared" si="5"/>
        <v>0.92762577228596643</v>
      </c>
    </row>
    <row r="7" spans="1:20" x14ac:dyDescent="0.2">
      <c r="A7" s="2"/>
      <c r="B7" s="2" t="s">
        <v>6</v>
      </c>
      <c r="C7" s="2">
        <v>53</v>
      </c>
      <c r="D7" s="11">
        <v>58</v>
      </c>
      <c r="E7" s="11">
        <v>49</v>
      </c>
      <c r="F7" s="11">
        <v>9</v>
      </c>
      <c r="G7" s="11">
        <v>53.5</v>
      </c>
      <c r="H7" s="12">
        <v>27</v>
      </c>
      <c r="I7" s="12">
        <v>1</v>
      </c>
      <c r="J7" s="12">
        <f t="shared" si="0"/>
        <v>28</v>
      </c>
      <c r="K7" s="13">
        <f t="shared" si="1"/>
        <v>0.9642857142857143</v>
      </c>
      <c r="L7" s="12">
        <v>544</v>
      </c>
      <c r="M7" s="12">
        <v>0</v>
      </c>
      <c r="N7" s="12">
        <f t="shared" si="2"/>
        <v>544</v>
      </c>
      <c r="O7" s="14">
        <f t="shared" si="3"/>
        <v>1</v>
      </c>
      <c r="P7" s="15">
        <f t="shared" si="4"/>
        <v>572</v>
      </c>
      <c r="Q7" s="15">
        <v>0</v>
      </c>
      <c r="R7" s="15">
        <v>0</v>
      </c>
      <c r="S7" s="12">
        <v>572</v>
      </c>
      <c r="T7" s="13">
        <f t="shared" si="5"/>
        <v>0.99825174825174823</v>
      </c>
    </row>
    <row r="8" spans="1:20" x14ac:dyDescent="0.2">
      <c r="A8" s="2" t="s">
        <v>7</v>
      </c>
      <c r="B8" s="2" t="s">
        <v>8</v>
      </c>
      <c r="C8" s="10">
        <v>76</v>
      </c>
      <c r="D8" s="11">
        <v>81</v>
      </c>
      <c r="E8" s="11">
        <v>58</v>
      </c>
      <c r="F8" s="11">
        <v>23</v>
      </c>
      <c r="G8" s="11">
        <v>69.5</v>
      </c>
      <c r="H8" s="12">
        <v>1405</v>
      </c>
      <c r="I8" s="12">
        <v>83</v>
      </c>
      <c r="J8" s="12">
        <f t="shared" si="0"/>
        <v>1488</v>
      </c>
      <c r="K8" s="13">
        <f t="shared" si="1"/>
        <v>0.94422043010752688</v>
      </c>
      <c r="L8" s="12">
        <v>614</v>
      </c>
      <c r="M8" s="12">
        <v>14</v>
      </c>
      <c r="N8" s="12">
        <f t="shared" si="2"/>
        <v>628</v>
      </c>
      <c r="O8" s="14">
        <f t="shared" si="3"/>
        <v>0.97770700636942676</v>
      </c>
      <c r="P8" s="15">
        <f t="shared" si="4"/>
        <v>2116</v>
      </c>
      <c r="Q8" s="15">
        <v>96</v>
      </c>
      <c r="R8" s="15">
        <v>0</v>
      </c>
      <c r="S8" s="16">
        <v>2212</v>
      </c>
      <c r="T8" s="13">
        <f t="shared" si="5"/>
        <v>0.95415879017013228</v>
      </c>
    </row>
    <row r="9" spans="1:20" x14ac:dyDescent="0.2">
      <c r="A9" s="2"/>
      <c r="B9" s="2" t="s">
        <v>9</v>
      </c>
      <c r="C9" s="2">
        <v>90</v>
      </c>
      <c r="D9" s="11">
        <v>94</v>
      </c>
      <c r="E9" s="11">
        <v>81</v>
      </c>
      <c r="F9" s="11">
        <v>13</v>
      </c>
      <c r="G9" s="11">
        <v>87.5</v>
      </c>
      <c r="H9" s="12">
        <v>1677</v>
      </c>
      <c r="I9" s="12">
        <v>26</v>
      </c>
      <c r="J9" s="12">
        <f t="shared" si="0"/>
        <v>1703</v>
      </c>
      <c r="K9" s="13">
        <f t="shared" si="1"/>
        <v>0.98473282442748089</v>
      </c>
      <c r="L9" s="12">
        <v>133</v>
      </c>
      <c r="M9" s="12">
        <v>14</v>
      </c>
      <c r="N9" s="12">
        <f t="shared" si="2"/>
        <v>147</v>
      </c>
      <c r="O9" s="14">
        <f t="shared" si="3"/>
        <v>0.90476190476190477</v>
      </c>
      <c r="P9" s="15">
        <f t="shared" si="4"/>
        <v>1850</v>
      </c>
      <c r="Q9" s="15">
        <v>92</v>
      </c>
      <c r="R9" s="15">
        <v>0</v>
      </c>
      <c r="S9" s="16">
        <v>1942</v>
      </c>
      <c r="T9" s="13">
        <f t="shared" si="5"/>
        <v>0.97837837837837838</v>
      </c>
    </row>
    <row r="10" spans="1:20" x14ac:dyDescent="0.2">
      <c r="A10" s="2"/>
      <c r="B10" s="2" t="s">
        <v>10</v>
      </c>
      <c r="C10" s="2">
        <v>105</v>
      </c>
      <c r="D10" s="11">
        <v>117</v>
      </c>
      <c r="E10" s="11">
        <v>94</v>
      </c>
      <c r="F10" s="11">
        <v>23</v>
      </c>
      <c r="G10" s="11">
        <v>105.5</v>
      </c>
      <c r="H10" s="12">
        <v>942</v>
      </c>
      <c r="I10" s="12">
        <v>5</v>
      </c>
      <c r="J10" s="12">
        <f t="shared" si="0"/>
        <v>947</v>
      </c>
      <c r="K10" s="13">
        <f t="shared" si="1"/>
        <v>0.99472016895459348</v>
      </c>
      <c r="L10" s="12">
        <v>181</v>
      </c>
      <c r="M10" s="12">
        <v>47</v>
      </c>
      <c r="N10" s="12">
        <f t="shared" si="2"/>
        <v>228</v>
      </c>
      <c r="O10" s="14">
        <f t="shared" si="3"/>
        <v>0.79385964912280704</v>
      </c>
      <c r="P10" s="15">
        <f t="shared" si="4"/>
        <v>1175</v>
      </c>
      <c r="Q10" s="15">
        <v>45</v>
      </c>
      <c r="R10" s="15">
        <v>0</v>
      </c>
      <c r="S10" s="16">
        <v>1220</v>
      </c>
      <c r="T10" s="13">
        <f t="shared" si="5"/>
        <v>0.95574468085106379</v>
      </c>
    </row>
    <row r="11" spans="1:20" x14ac:dyDescent="0.2">
      <c r="A11" s="2"/>
      <c r="B11" s="2" t="s">
        <v>11</v>
      </c>
      <c r="C11" s="2">
        <v>126</v>
      </c>
      <c r="D11" s="11">
        <v>135</v>
      </c>
      <c r="E11" s="11">
        <v>117</v>
      </c>
      <c r="F11" s="11">
        <v>18</v>
      </c>
      <c r="G11" s="11">
        <v>126</v>
      </c>
      <c r="H11" s="12">
        <v>606</v>
      </c>
      <c r="I11" s="12">
        <v>2</v>
      </c>
      <c r="J11" s="12">
        <f t="shared" si="0"/>
        <v>608</v>
      </c>
      <c r="K11" s="13">
        <f t="shared" si="1"/>
        <v>0.99671052631578949</v>
      </c>
      <c r="L11" s="12">
        <v>302</v>
      </c>
      <c r="M11" s="12">
        <v>60</v>
      </c>
      <c r="N11" s="12">
        <f t="shared" si="2"/>
        <v>362</v>
      </c>
      <c r="O11" s="14">
        <f t="shared" si="3"/>
        <v>0.83425414364640882</v>
      </c>
      <c r="P11" s="15">
        <f t="shared" si="4"/>
        <v>970</v>
      </c>
      <c r="Q11" s="15">
        <v>100</v>
      </c>
      <c r="R11" s="15">
        <v>0</v>
      </c>
      <c r="S11" s="16">
        <v>1070</v>
      </c>
      <c r="T11" s="13">
        <f t="shared" si="5"/>
        <v>0.93608247422680413</v>
      </c>
    </row>
    <row r="12" spans="1:20" x14ac:dyDescent="0.2">
      <c r="A12" s="2"/>
      <c r="B12" s="2" t="s">
        <v>12</v>
      </c>
      <c r="C12" s="2">
        <v>140</v>
      </c>
      <c r="D12" s="11">
        <v>146</v>
      </c>
      <c r="E12" s="11">
        <v>135</v>
      </c>
      <c r="F12" s="11">
        <v>11</v>
      </c>
      <c r="G12" s="11">
        <v>140.5</v>
      </c>
      <c r="H12" s="17">
        <v>603</v>
      </c>
      <c r="I12" s="17">
        <v>25</v>
      </c>
      <c r="J12" s="17">
        <f t="shared" si="0"/>
        <v>628</v>
      </c>
      <c r="K12" s="18">
        <f t="shared" si="1"/>
        <v>0.96019108280254772</v>
      </c>
      <c r="L12" s="17">
        <v>49</v>
      </c>
      <c r="M12" s="17">
        <v>1</v>
      </c>
      <c r="N12" s="17">
        <f t="shared" si="2"/>
        <v>50</v>
      </c>
      <c r="O12" s="19">
        <f t="shared" si="3"/>
        <v>0.98</v>
      </c>
      <c r="P12" s="20">
        <f t="shared" si="4"/>
        <v>678</v>
      </c>
      <c r="Q12" s="20">
        <v>181</v>
      </c>
      <c r="R12" s="20">
        <v>0</v>
      </c>
      <c r="S12" s="21">
        <v>859</v>
      </c>
      <c r="T12" s="18">
        <f t="shared" si="5"/>
        <v>0.96165191740412981</v>
      </c>
    </row>
    <row r="13" spans="1:20" x14ac:dyDescent="0.2">
      <c r="A13" s="2"/>
      <c r="B13" s="2" t="s">
        <v>13</v>
      </c>
      <c r="C13" s="2">
        <v>152</v>
      </c>
      <c r="D13" s="11">
        <v>166</v>
      </c>
      <c r="E13" s="11">
        <v>146</v>
      </c>
      <c r="F13" s="11">
        <v>20</v>
      </c>
      <c r="G13" s="11">
        <v>156</v>
      </c>
      <c r="H13" s="17">
        <v>2007</v>
      </c>
      <c r="I13" s="17">
        <v>20</v>
      </c>
      <c r="J13" s="17">
        <f t="shared" si="0"/>
        <v>2027</v>
      </c>
      <c r="K13" s="18">
        <f t="shared" si="1"/>
        <v>0.99013320177602371</v>
      </c>
      <c r="L13" s="17">
        <v>76</v>
      </c>
      <c r="M13" s="17">
        <v>41</v>
      </c>
      <c r="N13" s="17">
        <f t="shared" si="2"/>
        <v>117</v>
      </c>
      <c r="O13" s="19">
        <f t="shared" si="3"/>
        <v>0.6495726495726496</v>
      </c>
      <c r="P13" s="20">
        <f t="shared" si="4"/>
        <v>2144</v>
      </c>
      <c r="Q13" s="20">
        <v>113</v>
      </c>
      <c r="R13" s="20">
        <v>0</v>
      </c>
      <c r="S13" s="21">
        <v>2257</v>
      </c>
      <c r="T13" s="18">
        <f t="shared" si="5"/>
        <v>0.97154850746268662</v>
      </c>
    </row>
    <row r="14" spans="1:20" x14ac:dyDescent="0.2">
      <c r="A14" s="2"/>
      <c r="B14" s="2" t="s">
        <v>14</v>
      </c>
      <c r="C14" s="2">
        <v>169</v>
      </c>
      <c r="D14" s="11">
        <v>179</v>
      </c>
      <c r="E14" s="11">
        <v>166</v>
      </c>
      <c r="F14" s="11">
        <v>13</v>
      </c>
      <c r="G14" s="11">
        <v>172.5</v>
      </c>
      <c r="H14" s="17">
        <v>1039</v>
      </c>
      <c r="I14" s="17">
        <v>46</v>
      </c>
      <c r="J14" s="17">
        <f t="shared" si="0"/>
        <v>1085</v>
      </c>
      <c r="K14" s="18">
        <f t="shared" si="1"/>
        <v>0.95760368663594475</v>
      </c>
      <c r="L14" s="17">
        <v>51</v>
      </c>
      <c r="M14" s="17">
        <v>13</v>
      </c>
      <c r="N14" s="17">
        <f t="shared" si="2"/>
        <v>64</v>
      </c>
      <c r="O14" s="19">
        <f t="shared" si="3"/>
        <v>0.796875</v>
      </c>
      <c r="P14" s="20">
        <f t="shared" si="4"/>
        <v>1149</v>
      </c>
      <c r="Q14" s="20">
        <v>109</v>
      </c>
      <c r="R14" s="20">
        <v>0</v>
      </c>
      <c r="S14" s="21">
        <v>1258</v>
      </c>
      <c r="T14" s="18">
        <f t="shared" si="5"/>
        <v>0.94865100087032206</v>
      </c>
    </row>
    <row r="15" spans="1:20" x14ac:dyDescent="0.2">
      <c r="A15" s="2"/>
      <c r="B15" s="2" t="s">
        <v>15</v>
      </c>
      <c r="C15" s="2">
        <v>195</v>
      </c>
      <c r="D15" s="11">
        <v>203</v>
      </c>
      <c r="E15" s="11">
        <v>179</v>
      </c>
      <c r="F15" s="11">
        <v>24</v>
      </c>
      <c r="G15" s="11">
        <v>191</v>
      </c>
      <c r="H15" s="12">
        <v>2677</v>
      </c>
      <c r="I15" s="12">
        <v>98</v>
      </c>
      <c r="J15" s="12">
        <f t="shared" si="0"/>
        <v>2775</v>
      </c>
      <c r="K15" s="13">
        <f t="shared" si="1"/>
        <v>0.96468468468468471</v>
      </c>
      <c r="L15" s="12">
        <v>127</v>
      </c>
      <c r="M15" s="12">
        <v>51</v>
      </c>
      <c r="N15" s="12">
        <f t="shared" si="2"/>
        <v>178</v>
      </c>
      <c r="O15" s="14">
        <f t="shared" si="3"/>
        <v>0.7134831460674157</v>
      </c>
      <c r="P15" s="15">
        <f t="shared" si="4"/>
        <v>2953</v>
      </c>
      <c r="Q15" s="15">
        <v>24</v>
      </c>
      <c r="R15" s="15">
        <v>0</v>
      </c>
      <c r="S15" s="16">
        <v>2977</v>
      </c>
      <c r="T15" s="13">
        <f t="shared" si="5"/>
        <v>0.94954283779207582</v>
      </c>
    </row>
    <row r="16" spans="1:20" x14ac:dyDescent="0.2">
      <c r="A16" s="2"/>
      <c r="B16" s="2" t="s">
        <v>16</v>
      </c>
      <c r="C16" s="2">
        <v>218</v>
      </c>
      <c r="D16" s="11">
        <v>224</v>
      </c>
      <c r="E16" s="11">
        <v>203</v>
      </c>
      <c r="F16" s="11">
        <v>21</v>
      </c>
      <c r="G16" s="11">
        <v>213.5</v>
      </c>
      <c r="H16" s="12">
        <v>391</v>
      </c>
      <c r="I16" s="12">
        <v>11</v>
      </c>
      <c r="J16" s="12">
        <f t="shared" si="0"/>
        <v>402</v>
      </c>
      <c r="K16" s="13">
        <f t="shared" si="1"/>
        <v>0.97263681592039797</v>
      </c>
      <c r="L16" s="12">
        <v>13</v>
      </c>
      <c r="M16" s="12">
        <v>1</v>
      </c>
      <c r="N16" s="12">
        <f t="shared" si="2"/>
        <v>14</v>
      </c>
      <c r="O16" s="14">
        <f t="shared" si="3"/>
        <v>0.9285714285714286</v>
      </c>
      <c r="P16" s="15">
        <f t="shared" si="4"/>
        <v>416</v>
      </c>
      <c r="Q16" s="15">
        <v>35</v>
      </c>
      <c r="R16" s="15">
        <v>0</v>
      </c>
      <c r="S16" s="16">
        <v>451</v>
      </c>
      <c r="T16" s="13">
        <f t="shared" si="5"/>
        <v>0.97115384615384615</v>
      </c>
    </row>
    <row r="17" spans="1:20" x14ac:dyDescent="0.2">
      <c r="A17" s="2"/>
      <c r="B17" s="2" t="s">
        <v>17</v>
      </c>
      <c r="C17" s="2">
        <v>232</v>
      </c>
      <c r="D17" s="11">
        <v>248</v>
      </c>
      <c r="E17" s="11">
        <v>224</v>
      </c>
      <c r="F17" s="11">
        <v>24</v>
      </c>
      <c r="G17" s="11">
        <v>236</v>
      </c>
      <c r="H17" s="17">
        <v>1787</v>
      </c>
      <c r="I17" s="17">
        <v>21</v>
      </c>
      <c r="J17" s="17">
        <f t="shared" si="0"/>
        <v>1808</v>
      </c>
      <c r="K17" s="18">
        <f t="shared" si="1"/>
        <v>0.98838495575221241</v>
      </c>
      <c r="L17" s="17">
        <v>260</v>
      </c>
      <c r="M17" s="17">
        <v>26</v>
      </c>
      <c r="N17" s="17">
        <f t="shared" si="2"/>
        <v>286</v>
      </c>
      <c r="O17" s="19">
        <f t="shared" si="3"/>
        <v>0.90909090909090906</v>
      </c>
      <c r="P17" s="20">
        <f t="shared" si="4"/>
        <v>2094</v>
      </c>
      <c r="Q17" s="20">
        <v>53</v>
      </c>
      <c r="R17" s="20">
        <v>0</v>
      </c>
      <c r="S17" s="21">
        <v>2147</v>
      </c>
      <c r="T17" s="18">
        <f t="shared" si="5"/>
        <v>0.97755491881566381</v>
      </c>
    </row>
    <row r="18" spans="1:20" x14ac:dyDescent="0.2">
      <c r="A18" s="2" t="s">
        <v>18</v>
      </c>
      <c r="B18" s="2" t="s">
        <v>19</v>
      </c>
      <c r="C18" s="2">
        <v>255</v>
      </c>
      <c r="D18" s="11">
        <v>269</v>
      </c>
      <c r="E18" s="11">
        <v>248</v>
      </c>
      <c r="F18" s="11">
        <v>21</v>
      </c>
      <c r="G18" s="11">
        <v>258.5</v>
      </c>
      <c r="H18" s="12">
        <v>4025</v>
      </c>
      <c r="I18" s="12">
        <v>5</v>
      </c>
      <c r="J18" s="12">
        <f t="shared" si="0"/>
        <v>4030</v>
      </c>
      <c r="K18" s="13">
        <f t="shared" si="1"/>
        <v>0.99875930521091816</v>
      </c>
      <c r="L18" s="12">
        <v>168</v>
      </c>
      <c r="M18" s="12">
        <v>48</v>
      </c>
      <c r="N18" s="12">
        <f t="shared" si="2"/>
        <v>216</v>
      </c>
      <c r="O18" s="14">
        <f t="shared" si="3"/>
        <v>0.77777777777777779</v>
      </c>
      <c r="P18" s="15">
        <f t="shared" si="4"/>
        <v>4246</v>
      </c>
      <c r="Q18" s="15">
        <v>69</v>
      </c>
      <c r="R18" s="15">
        <v>0</v>
      </c>
      <c r="S18" s="16">
        <v>4315</v>
      </c>
      <c r="T18" s="13">
        <f t="shared" si="5"/>
        <v>0.98751766368346683</v>
      </c>
    </row>
    <row r="19" spans="1:20" x14ac:dyDescent="0.2">
      <c r="A19" s="2"/>
      <c r="B19" s="2" t="s">
        <v>20</v>
      </c>
      <c r="C19" s="2">
        <v>277</v>
      </c>
      <c r="D19" s="11">
        <v>285</v>
      </c>
      <c r="E19" s="11">
        <v>269</v>
      </c>
      <c r="F19" s="11">
        <v>16</v>
      </c>
      <c r="G19" s="11">
        <v>277</v>
      </c>
      <c r="H19" s="12">
        <v>1051</v>
      </c>
      <c r="I19" s="12">
        <v>77</v>
      </c>
      <c r="J19" s="12">
        <f t="shared" si="0"/>
        <v>1128</v>
      </c>
      <c r="K19" s="13">
        <f t="shared" si="1"/>
        <v>0.93173758865248224</v>
      </c>
      <c r="L19" s="12">
        <v>43</v>
      </c>
      <c r="M19" s="12">
        <v>7</v>
      </c>
      <c r="N19" s="12">
        <f t="shared" si="2"/>
        <v>50</v>
      </c>
      <c r="O19" s="14">
        <f t="shared" si="3"/>
        <v>0.86</v>
      </c>
      <c r="P19" s="15">
        <f t="shared" si="4"/>
        <v>1178</v>
      </c>
      <c r="Q19" s="15">
        <v>2</v>
      </c>
      <c r="R19" s="15">
        <v>0</v>
      </c>
      <c r="S19" s="16">
        <v>1180</v>
      </c>
      <c r="T19" s="13">
        <f t="shared" si="5"/>
        <v>0.92869269949066213</v>
      </c>
    </row>
    <row r="20" spans="1:20" x14ac:dyDescent="0.2">
      <c r="A20" s="2"/>
      <c r="B20" s="2" t="s">
        <v>21</v>
      </c>
      <c r="C20" s="10">
        <v>287</v>
      </c>
      <c r="D20" s="11">
        <v>296</v>
      </c>
      <c r="E20" s="11">
        <v>285</v>
      </c>
      <c r="F20" s="11">
        <v>11</v>
      </c>
      <c r="G20" s="11">
        <v>290.5</v>
      </c>
      <c r="H20" s="12">
        <v>765</v>
      </c>
      <c r="I20" s="12">
        <v>9</v>
      </c>
      <c r="J20" s="12">
        <f t="shared" si="0"/>
        <v>774</v>
      </c>
      <c r="K20" s="13">
        <f t="shared" si="1"/>
        <v>0.98837209302325579</v>
      </c>
      <c r="L20" s="12">
        <v>24</v>
      </c>
      <c r="M20" s="12">
        <v>0</v>
      </c>
      <c r="N20" s="12">
        <f t="shared" si="2"/>
        <v>24</v>
      </c>
      <c r="O20" s="14">
        <f t="shared" si="3"/>
        <v>1</v>
      </c>
      <c r="P20" s="15">
        <f t="shared" si="4"/>
        <v>798</v>
      </c>
      <c r="Q20" s="15">
        <v>9</v>
      </c>
      <c r="R20" s="15">
        <v>0</v>
      </c>
      <c r="S20" s="16">
        <v>807</v>
      </c>
      <c r="T20" s="13">
        <f t="shared" si="5"/>
        <v>0.98872180451127822</v>
      </c>
    </row>
    <row r="21" spans="1:20" x14ac:dyDescent="0.2">
      <c r="A21" s="2"/>
      <c r="B21" s="2" t="s">
        <v>43</v>
      </c>
      <c r="C21" s="10">
        <v>302</v>
      </c>
      <c r="D21" s="11">
        <v>323</v>
      </c>
      <c r="E21" s="11">
        <v>296</v>
      </c>
      <c r="F21" s="11">
        <v>27</v>
      </c>
      <c r="G21" s="11">
        <v>309.5</v>
      </c>
      <c r="H21" s="17">
        <v>1129</v>
      </c>
      <c r="I21" s="17">
        <v>62</v>
      </c>
      <c r="J21" s="17">
        <f t="shared" si="0"/>
        <v>1191</v>
      </c>
      <c r="K21" s="18">
        <f t="shared" si="1"/>
        <v>0.94794290512174639</v>
      </c>
      <c r="L21" s="17">
        <v>209</v>
      </c>
      <c r="M21" s="17">
        <v>76</v>
      </c>
      <c r="N21" s="17">
        <f t="shared" si="2"/>
        <v>285</v>
      </c>
      <c r="O21" s="19">
        <f t="shared" si="3"/>
        <v>0.73333333333333328</v>
      </c>
      <c r="P21" s="20">
        <f t="shared" si="4"/>
        <v>1476</v>
      </c>
      <c r="Q21" s="20">
        <v>9</v>
      </c>
      <c r="R21" s="20">
        <v>0</v>
      </c>
      <c r="S21" s="21">
        <v>1485</v>
      </c>
      <c r="T21" s="18">
        <f t="shared" si="5"/>
        <v>0.9065040650406504</v>
      </c>
    </row>
    <row r="22" spans="1:20" x14ac:dyDescent="0.2">
      <c r="A22" s="2"/>
      <c r="B22" s="2" t="s">
        <v>22</v>
      </c>
      <c r="C22" s="10">
        <v>328</v>
      </c>
      <c r="D22" s="11">
        <v>338</v>
      </c>
      <c r="E22" s="11">
        <v>323</v>
      </c>
      <c r="F22" s="11">
        <v>15</v>
      </c>
      <c r="G22" s="11">
        <v>330.5</v>
      </c>
      <c r="H22" s="12">
        <v>462</v>
      </c>
      <c r="I22" s="12">
        <v>1</v>
      </c>
      <c r="J22" s="12">
        <f t="shared" si="0"/>
        <v>463</v>
      </c>
      <c r="K22" s="13">
        <f t="shared" si="1"/>
        <v>0.99784017278617709</v>
      </c>
      <c r="L22" s="17">
        <v>6</v>
      </c>
      <c r="M22" s="17">
        <v>0</v>
      </c>
      <c r="N22" s="12">
        <f t="shared" si="2"/>
        <v>6</v>
      </c>
      <c r="O22" s="14">
        <f t="shared" si="3"/>
        <v>1</v>
      </c>
      <c r="P22" s="15">
        <f t="shared" si="4"/>
        <v>469</v>
      </c>
      <c r="Q22" s="15">
        <v>0</v>
      </c>
      <c r="R22" s="15">
        <v>0</v>
      </c>
      <c r="S22" s="16">
        <v>469</v>
      </c>
      <c r="T22" s="13">
        <f t="shared" si="5"/>
        <v>0.99786780383795304</v>
      </c>
    </row>
    <row r="23" spans="1:20" x14ac:dyDescent="0.2">
      <c r="A23" s="2"/>
      <c r="B23" s="2" t="s">
        <v>23</v>
      </c>
      <c r="C23" s="10">
        <v>348</v>
      </c>
      <c r="D23" s="11">
        <v>359</v>
      </c>
      <c r="E23" s="11">
        <v>338</v>
      </c>
      <c r="F23" s="11">
        <v>21</v>
      </c>
      <c r="G23" s="11">
        <v>348.5</v>
      </c>
      <c r="H23" s="12">
        <v>506</v>
      </c>
      <c r="I23" s="12">
        <v>4</v>
      </c>
      <c r="J23" s="12">
        <f t="shared" si="0"/>
        <v>510</v>
      </c>
      <c r="K23" s="13">
        <f t="shared" si="1"/>
        <v>0.99215686274509807</v>
      </c>
      <c r="L23" s="12">
        <v>33</v>
      </c>
      <c r="M23" s="12">
        <v>0</v>
      </c>
      <c r="N23" s="12">
        <f t="shared" si="2"/>
        <v>33</v>
      </c>
      <c r="O23" s="14">
        <f t="shared" si="3"/>
        <v>1</v>
      </c>
      <c r="P23" s="15">
        <f t="shared" si="4"/>
        <v>543</v>
      </c>
      <c r="Q23" s="15">
        <v>100</v>
      </c>
      <c r="R23" s="15">
        <v>0</v>
      </c>
      <c r="S23" s="16">
        <v>643</v>
      </c>
      <c r="T23" s="13">
        <f t="shared" si="5"/>
        <v>0.99263351749539597</v>
      </c>
    </row>
    <row r="24" spans="1:20" x14ac:dyDescent="0.2">
      <c r="A24" s="2"/>
      <c r="B24" s="2" t="s">
        <v>24</v>
      </c>
      <c r="C24" s="10">
        <v>368</v>
      </c>
      <c r="D24" s="11">
        <v>380</v>
      </c>
      <c r="E24" s="11">
        <v>359</v>
      </c>
      <c r="F24" s="11">
        <v>21</v>
      </c>
      <c r="G24" s="11">
        <v>369.5</v>
      </c>
      <c r="H24" s="12">
        <v>274</v>
      </c>
      <c r="I24" s="12">
        <v>10</v>
      </c>
      <c r="J24" s="12">
        <f t="shared" si="0"/>
        <v>284</v>
      </c>
      <c r="K24" s="13">
        <f t="shared" si="1"/>
        <v>0.96478873239436624</v>
      </c>
      <c r="L24" s="15">
        <v>5</v>
      </c>
      <c r="M24" s="15">
        <v>1</v>
      </c>
      <c r="N24" s="12">
        <f t="shared" si="2"/>
        <v>6</v>
      </c>
      <c r="O24" s="14">
        <f t="shared" si="3"/>
        <v>0.83333333333333337</v>
      </c>
      <c r="P24" s="15">
        <f t="shared" si="4"/>
        <v>290</v>
      </c>
      <c r="Q24" s="15">
        <v>18</v>
      </c>
      <c r="R24" s="15">
        <v>0</v>
      </c>
      <c r="S24" s="16">
        <v>308</v>
      </c>
      <c r="T24" s="13">
        <f t="shared" si="5"/>
        <v>0.96206896551724141</v>
      </c>
    </row>
    <row r="25" spans="1:20" x14ac:dyDescent="0.2">
      <c r="A25" s="2"/>
      <c r="B25" s="2" t="s">
        <v>25</v>
      </c>
      <c r="C25" s="2">
        <v>396</v>
      </c>
      <c r="D25" s="1">
        <v>402</v>
      </c>
      <c r="E25" s="1">
        <v>380</v>
      </c>
      <c r="F25" s="1">
        <v>22</v>
      </c>
      <c r="G25" s="1">
        <v>391</v>
      </c>
      <c r="H25" s="12">
        <v>2122</v>
      </c>
      <c r="I25" s="12">
        <v>15</v>
      </c>
      <c r="J25" s="12">
        <f t="shared" si="0"/>
        <v>2137</v>
      </c>
      <c r="K25" s="13">
        <f t="shared" si="1"/>
        <v>0.99298081422554985</v>
      </c>
      <c r="L25" s="12">
        <v>5</v>
      </c>
      <c r="M25" s="12">
        <v>13</v>
      </c>
      <c r="N25" s="12">
        <f t="shared" si="2"/>
        <v>18</v>
      </c>
      <c r="O25" s="14">
        <f t="shared" si="3"/>
        <v>0.27777777777777779</v>
      </c>
      <c r="P25" s="15">
        <f t="shared" si="4"/>
        <v>2155</v>
      </c>
      <c r="Q25" s="15">
        <v>69</v>
      </c>
      <c r="R25" s="15">
        <v>0</v>
      </c>
      <c r="S25" s="16">
        <v>2224</v>
      </c>
      <c r="T25" s="13">
        <f t="shared" si="5"/>
        <v>0.98700696055684456</v>
      </c>
    </row>
    <row r="26" spans="1:20" x14ac:dyDescent="0.2">
      <c r="K26" s="22">
        <f>AVERAGE(K2:K25)</f>
        <v>0.9709304629954113</v>
      </c>
      <c r="O26" s="22">
        <f>AVERAGE(O2:O25)</f>
        <v>0.85925023123639044</v>
      </c>
      <c r="T26" s="22">
        <f>AVERAGE(T2:T25)</f>
        <v>0.96127444728243372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WENCHAO</dc:creator>
  <cp:lastModifiedBy>Wenchao Cao</cp:lastModifiedBy>
  <dcterms:created xsi:type="dcterms:W3CDTF">2016-05-30T06:44:02Z</dcterms:created>
  <dcterms:modified xsi:type="dcterms:W3CDTF">2017-06-10T07:06:19Z</dcterms:modified>
</cp:coreProperties>
</file>