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nchaocao/Research/5_ConsistencyRatios_Fossils_Paleogeog/ReconPaleogeog_GolonkaIDs_TestByFossils_410_2Ma/"/>
    </mc:Choice>
  </mc:AlternateContent>
  <bookViews>
    <workbookView xWindow="0" yWindow="460" windowWidth="35900" windowHeight="16940" tabRatio="500"/>
  </bookViews>
  <sheets>
    <sheet name="Sheet2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N3" i="2"/>
  <c r="T3" i="2"/>
  <c r="J4" i="2"/>
  <c r="N4" i="2"/>
  <c r="T4" i="2"/>
  <c r="J5" i="2"/>
  <c r="N5" i="2"/>
  <c r="T5" i="2"/>
  <c r="J6" i="2"/>
  <c r="N6" i="2"/>
  <c r="T6" i="2"/>
  <c r="N7" i="2"/>
  <c r="T7" i="2"/>
  <c r="J8" i="2"/>
  <c r="N8" i="2"/>
  <c r="T8" i="2"/>
  <c r="J9" i="2"/>
  <c r="N9" i="2"/>
  <c r="T9" i="2"/>
  <c r="J10" i="2"/>
  <c r="N10" i="2"/>
  <c r="T10" i="2"/>
  <c r="J11" i="2"/>
  <c r="N11" i="2"/>
  <c r="T11" i="2"/>
  <c r="J12" i="2"/>
  <c r="N12" i="2"/>
  <c r="T12" i="2"/>
  <c r="J13" i="2"/>
  <c r="N13" i="2"/>
  <c r="T13" i="2"/>
  <c r="J14" i="2"/>
  <c r="N14" i="2"/>
  <c r="T14" i="2"/>
  <c r="J15" i="2"/>
  <c r="N15" i="2"/>
  <c r="T15" i="2"/>
  <c r="J16" i="2"/>
  <c r="N16" i="2"/>
  <c r="T16" i="2"/>
  <c r="J17" i="2"/>
  <c r="N17" i="2"/>
  <c r="T17" i="2"/>
  <c r="J18" i="2"/>
  <c r="N18" i="2"/>
  <c r="T18" i="2"/>
  <c r="J19" i="2"/>
  <c r="N19" i="2"/>
  <c r="T19" i="2"/>
  <c r="J20" i="2"/>
  <c r="N20" i="2"/>
  <c r="T20" i="2"/>
  <c r="J21" i="2"/>
  <c r="N21" i="2"/>
  <c r="T21" i="2"/>
  <c r="J22" i="2"/>
  <c r="N22" i="2"/>
  <c r="T22" i="2"/>
  <c r="J23" i="2"/>
  <c r="N23" i="2"/>
  <c r="T23" i="2"/>
  <c r="J24" i="2"/>
  <c r="N24" i="2"/>
  <c r="T24" i="2"/>
  <c r="J25" i="2"/>
  <c r="N25" i="2"/>
  <c r="T25" i="2"/>
  <c r="J2" i="2"/>
  <c r="N2" i="2"/>
  <c r="T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" i="2"/>
  <c r="O6" i="2"/>
  <c r="K6" i="2"/>
  <c r="O16" i="2"/>
  <c r="K16" i="2"/>
  <c r="K7" i="2"/>
  <c r="O3" i="2"/>
  <c r="O4" i="2"/>
  <c r="O5" i="2"/>
  <c r="O7" i="2"/>
  <c r="O8" i="2"/>
  <c r="O9" i="2"/>
  <c r="O10" i="2"/>
  <c r="O11" i="2"/>
  <c r="O12" i="2"/>
  <c r="O13" i="2"/>
  <c r="O14" i="2"/>
  <c r="O15" i="2"/>
  <c r="O17" i="2"/>
  <c r="O18" i="2"/>
  <c r="O19" i="2"/>
  <c r="O20" i="2"/>
  <c r="O21" i="2"/>
  <c r="O23" i="2"/>
  <c r="O24" i="2"/>
  <c r="O25" i="2"/>
  <c r="O2" i="2"/>
  <c r="K3" i="2"/>
  <c r="K4" i="2"/>
  <c r="K5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" i="2"/>
</calcChain>
</file>

<file path=xl/sharedStrings.xml><?xml version="1.0" encoding="utf-8"?>
<sst xmlns="http://schemas.openxmlformats.org/spreadsheetml/2006/main" count="46" uniqueCount="46">
  <si>
    <t>Time Slices</t>
  </si>
  <si>
    <t>fig_64_11_2 (6)</t>
  </si>
  <si>
    <t>fig_62_20_11 (14)</t>
  </si>
  <si>
    <t>fig_60_29_20 (22)</t>
  </si>
  <si>
    <t>fig_58_37_29 (33)</t>
  </si>
  <si>
    <t>fig_56_49_37 (43)</t>
  </si>
  <si>
    <t>fig_54_58_49 (53)</t>
  </si>
  <si>
    <t>Mesozoic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</si>
  <si>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</si>
  <si>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</si>
  <si>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</si>
  <si>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</si>
  <si>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</si>
  <si>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</si>
  <si>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</si>
  <si>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</si>
  <si>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</si>
  <si>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</si>
  <si>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Paleozoic</t>
  </si>
  <si>
    <t>fig_32_269_248 (255)</t>
  </si>
  <si>
    <t>fig_30_285_269 (277)</t>
  </si>
  <si>
    <t>fig_28_296_285 (287)</t>
  </si>
  <si>
    <t>fig_24_338_323 (328)</t>
  </si>
  <si>
    <t>fig_22_359_338 (348)</t>
  </si>
  <si>
    <t>fig_20_380_359 (368)</t>
  </si>
  <si>
    <t>fig_18_402_380 (396)</t>
  </si>
  <si>
    <t>Consistent Terrestrial Fossils</t>
  </si>
  <si>
    <t>Inconsistent Terrestrial Fossils</t>
  </si>
  <si>
    <t>Terrestrial Fossil Consistency Ratio</t>
  </si>
  <si>
    <t>Overall Terrestrial Fossils</t>
  </si>
  <si>
    <t>Inconsistent Marine Fossils</t>
  </si>
  <si>
    <t>Consistent Marine Fossils</t>
  </si>
  <si>
    <t>Overall Marine Fossils</t>
  </si>
  <si>
    <t>Marine Fossil Consistency Ratio</t>
  </si>
  <si>
    <t>Cenozoic</t>
  </si>
  <si>
    <t>Fossils collections Sum</t>
  </si>
  <si>
    <t>Invalid_Fossils</t>
  </si>
  <si>
    <t>Recon_Time</t>
  </si>
  <si>
    <t>From_age</t>
  </si>
  <si>
    <t>To_age</t>
  </si>
  <si>
    <t>Bar_width</t>
  </si>
  <si>
    <t>Time intervals</t>
  </si>
  <si>
    <t>fig_26_323_296 (302)</t>
  </si>
  <si>
    <t>Marine+Terrestrial fossils</t>
  </si>
  <si>
    <t>Outside polygons fossils</t>
  </si>
  <si>
    <t>Overall Consistency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</si>
</sst>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;[Red]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 applyFill="1" applyBorder="1"/>
    <xf numFmtId="0" fontId="0" fillId="0" borderId="0" xfId="0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10" fontId="1" fillId="0" borderId="0" xfId="0" applyNumberFormat="1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3" borderId="0" xfId="0" applyFont="1" applyFill="1" applyBorder="1"/>
    <xf numFmtId="0" fontId="1" fillId="0" borderId="0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NumberFormat="1" applyFont="1" applyFill="1" applyBorder="1"/>
    <xf numFmtId="0" fontId="0" fillId="4" borderId="0" xfId="0" applyFont="1" applyFill="1" applyBorder="1"/>
    <xf numFmtId="1" fontId="0" fillId="5" borderId="0" xfId="0" applyNumberFormat="1" applyFont="1" applyFill="1" applyBorder="1"/>
    <xf numFmtId="0" fontId="4" fillId="0" borderId="0" xfId="0" applyFont="1" applyFill="1" applyBorder="1" applyAlignment="1">
      <alignment horizontal="left" vertical="top" wrapText="1"/>
    </xf>
    <xf numFmtId="164" fontId="0" fillId="5" borderId="0" xfId="0" applyNumberFormat="1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Q29" sqref="Q29"/>
    </sheetView>
  </sheetViews>
  <sheetFormatPr baseColWidth="10" defaultRowHeight="16" x14ac:dyDescent="0.2"/>
  <cols>
    <col min="2" max="2" width="18.83203125" bestFit="1" customWidth="1"/>
    <col min="3" max="3" width="12.83203125" style="9" bestFit="1" customWidth="1"/>
    <col min="4" max="4" width="11.33203125" bestFit="1" customWidth="1"/>
    <col min="5" max="5" width="9.1640625" bestFit="1" customWidth="1"/>
    <col min="6" max="6" width="7" bestFit="1" customWidth="1"/>
    <col min="7" max="7" width="9.5" bestFit="1" customWidth="1"/>
    <col min="8" max="8" width="13.6640625" customWidth="1"/>
    <col min="9" max="9" width="12.6640625" customWidth="1"/>
    <col min="10" max="10" width="13.5" customWidth="1"/>
    <col min="11" max="11" width="15.83203125" bestFit="1" customWidth="1"/>
    <col min="12" max="14" width="15.5" bestFit="1" customWidth="1"/>
    <col min="15" max="15" width="15.83203125" bestFit="1" customWidth="1"/>
    <col min="16" max="16" width="16.33203125" customWidth="1"/>
    <col min="17" max="17" width="13.1640625" customWidth="1"/>
    <col min="18" max="18" width="15.5" customWidth="1"/>
    <col min="19" max="19" width="14" bestFit="1" customWidth="1"/>
    <col min="20" max="20" width="18.33203125" customWidth="1"/>
  </cols>
  <sheetData>
    <row r="1" spans="1:20" s="13" customFormat="1" ht="32" customHeight="1" x14ac:dyDescent="0.2">
      <c r="A1" s="11"/>
      <c r="B1" s="4" t="s">
        <v>0</v>
      </c>
      <c r="C1" s="4" t="s">
        <v>41</v>
      </c>
      <c r="D1" s="4" t="s">
        <v>37</v>
      </c>
      <c r="E1" s="12" t="s">
        <v>38</v>
      </c>
      <c r="F1" s="12" t="s">
        <v>39</v>
      </c>
      <c r="G1" s="12" t="s">
        <v>40</v>
      </c>
      <c r="H1" s="4" t="s">
        <v>31</v>
      </c>
      <c r="I1" s="4" t="s">
        <v>30</v>
      </c>
      <c r="J1" s="4" t="s">
        <v>32</v>
      </c>
      <c r="K1" s="5" t="s">
        <v>33</v>
      </c>
      <c r="L1" s="4" t="s">
        <v>26</v>
      </c>
      <c r="M1" s="4" t="s">
        <v>27</v>
      </c>
      <c r="N1" s="4" t="s">
        <v>29</v>
      </c>
      <c r="O1" s="5" t="s">
        <v>28</v>
      </c>
      <c r="P1" s="5" t="s">
        <v>43</v>
      </c>
      <c r="Q1" s="6" t="s">
        <v>36</v>
      </c>
      <c r="R1" s="6" t="s">
        <v>44</v>
      </c>
      <c r="S1" s="4" t="s">
        <v>35</v>
      </c>
      <c r="T1" s="19" t="s">
        <v>45</v>
      </c>
    </row>
    <row r="2" spans="1:20" x14ac:dyDescent="0.2">
      <c r="A2" s="2" t="s">
        <v>34</v>
      </c>
      <c r="B2" s="2" t="s">
        <v>1</v>
      </c>
      <c r="C2" s="7">
        <v>6</v>
      </c>
      <c r="D2" s="2">
        <v>6</v>
      </c>
      <c r="E2" s="17">
        <v>11</v>
      </c>
      <c r="F2" s="17">
        <v>2</v>
      </c>
      <c r="G2" s="17">
        <v>9</v>
      </c>
      <c r="H2" s="14">
        <v>943</v>
      </c>
      <c r="I2" s="14">
        <v>583</v>
      </c>
      <c r="J2" s="14">
        <f>H2+I2</f>
        <v>1526</v>
      </c>
      <c r="K2" s="15">
        <f>H2/J2</f>
        <v>0.61795543905635653</v>
      </c>
      <c r="L2" s="14">
        <v>480</v>
      </c>
      <c r="M2" s="14">
        <v>86</v>
      </c>
      <c r="N2" s="14">
        <f>L2+M2</f>
        <v>566</v>
      </c>
      <c r="O2" s="15">
        <f>L2/N2</f>
        <v>0.84805653710247353</v>
      </c>
      <c r="P2" s="16">
        <f>J2+N2</f>
        <v>2092</v>
      </c>
      <c r="Q2" s="18">
        <v>215</v>
      </c>
      <c r="R2" s="18">
        <v>0</v>
      </c>
      <c r="S2" s="14">
        <v>2307</v>
      </c>
      <c r="T2" s="20">
        <f>(H2+L2)/(J2+N2)</f>
        <v>0.6802103250478011</v>
      </c>
    </row>
    <row r="3" spans="1:20" x14ac:dyDescent="0.2">
      <c r="A3" s="2"/>
      <c r="B3" s="2" t="s">
        <v>2</v>
      </c>
      <c r="C3" s="7">
        <v>14</v>
      </c>
      <c r="D3" s="2">
        <v>14</v>
      </c>
      <c r="E3" s="17">
        <v>20</v>
      </c>
      <c r="F3" s="17">
        <v>11</v>
      </c>
      <c r="G3" s="17">
        <v>9</v>
      </c>
      <c r="H3" s="14">
        <v>859</v>
      </c>
      <c r="I3" s="14">
        <v>530</v>
      </c>
      <c r="J3" s="14">
        <f t="shared" ref="J3:J25" si="0">H3+I3</f>
        <v>1389</v>
      </c>
      <c r="K3" s="15">
        <f t="shared" ref="K3:K25" si="1">H3/J3</f>
        <v>0.61843052555795541</v>
      </c>
      <c r="L3" s="14">
        <v>554</v>
      </c>
      <c r="M3" s="14">
        <v>58</v>
      </c>
      <c r="N3" s="14">
        <f t="shared" ref="N3:N25" si="2">L3+M3</f>
        <v>612</v>
      </c>
      <c r="O3" s="15">
        <f t="shared" ref="O3:O25" si="3">L3/N3</f>
        <v>0.90522875816993464</v>
      </c>
      <c r="P3" s="16">
        <f t="shared" ref="P3:P25" si="4">J3+N3</f>
        <v>2001</v>
      </c>
      <c r="Q3" s="18">
        <v>37</v>
      </c>
      <c r="R3" s="18">
        <v>1</v>
      </c>
      <c r="S3" s="14">
        <v>2039</v>
      </c>
      <c r="T3" s="20">
        <f t="shared" ref="T3:T25" si="5">(H3+L3)/(J3+N3)</f>
        <v>0.70614692653673161</v>
      </c>
    </row>
    <row r="4" spans="1:20" x14ac:dyDescent="0.2">
      <c r="A4" s="2"/>
      <c r="B4" s="2" t="s">
        <v>3</v>
      </c>
      <c r="C4" s="7">
        <v>22</v>
      </c>
      <c r="D4" s="2">
        <v>22</v>
      </c>
      <c r="E4" s="17">
        <v>29</v>
      </c>
      <c r="F4" s="17">
        <v>20</v>
      </c>
      <c r="G4" s="17">
        <v>9</v>
      </c>
      <c r="H4" s="14">
        <v>310</v>
      </c>
      <c r="I4" s="14">
        <v>289</v>
      </c>
      <c r="J4" s="14">
        <f t="shared" si="0"/>
        <v>599</v>
      </c>
      <c r="K4" s="15">
        <f t="shared" si="1"/>
        <v>0.51752921535893159</v>
      </c>
      <c r="L4" s="14">
        <v>237</v>
      </c>
      <c r="M4" s="14">
        <v>8</v>
      </c>
      <c r="N4" s="14">
        <f t="shared" si="2"/>
        <v>245</v>
      </c>
      <c r="O4" s="15">
        <f t="shared" si="3"/>
        <v>0.96734693877551026</v>
      </c>
      <c r="P4" s="16">
        <f t="shared" si="4"/>
        <v>844</v>
      </c>
      <c r="Q4" s="18">
        <v>10</v>
      </c>
      <c r="R4" s="18">
        <v>0</v>
      </c>
      <c r="S4" s="14">
        <v>854</v>
      </c>
      <c r="T4" s="20">
        <f t="shared" si="5"/>
        <v>0.6481042654028436</v>
      </c>
    </row>
    <row r="5" spans="1:20" x14ac:dyDescent="0.2">
      <c r="A5" s="2"/>
      <c r="B5" s="2" t="s">
        <v>4</v>
      </c>
      <c r="C5" s="7">
        <v>33</v>
      </c>
      <c r="D5" s="10">
        <v>35.799999999999997</v>
      </c>
      <c r="E5" s="17">
        <v>37</v>
      </c>
      <c r="F5" s="17">
        <v>29</v>
      </c>
      <c r="G5" s="17">
        <v>8</v>
      </c>
      <c r="H5" s="14">
        <v>11</v>
      </c>
      <c r="I5" s="14">
        <v>11</v>
      </c>
      <c r="J5" s="14">
        <f t="shared" si="0"/>
        <v>22</v>
      </c>
      <c r="K5" s="15">
        <f t="shared" si="1"/>
        <v>0.5</v>
      </c>
      <c r="L5" s="14">
        <v>17</v>
      </c>
      <c r="M5" s="14">
        <v>2</v>
      </c>
      <c r="N5" s="14">
        <f t="shared" si="2"/>
        <v>19</v>
      </c>
      <c r="O5" s="15">
        <f t="shared" si="3"/>
        <v>0.89473684210526316</v>
      </c>
      <c r="P5" s="16">
        <f t="shared" si="4"/>
        <v>41</v>
      </c>
      <c r="Q5" s="18">
        <v>0</v>
      </c>
      <c r="R5" s="18">
        <v>0</v>
      </c>
      <c r="S5" s="14">
        <v>41</v>
      </c>
      <c r="T5" s="20">
        <f t="shared" si="5"/>
        <v>0.68292682926829273</v>
      </c>
    </row>
    <row r="6" spans="1:20" x14ac:dyDescent="0.2">
      <c r="A6" s="2"/>
      <c r="B6" s="2" t="s">
        <v>5</v>
      </c>
      <c r="C6" s="8">
        <v>45</v>
      </c>
      <c r="D6" s="10">
        <v>43</v>
      </c>
      <c r="E6" s="17">
        <v>49</v>
      </c>
      <c r="F6" s="17">
        <v>37</v>
      </c>
      <c r="G6" s="17">
        <v>12</v>
      </c>
      <c r="H6" s="14">
        <v>394</v>
      </c>
      <c r="I6" s="14">
        <v>335</v>
      </c>
      <c r="J6" s="14">
        <f t="shared" si="0"/>
        <v>729</v>
      </c>
      <c r="K6" s="15">
        <f t="shared" si="1"/>
        <v>0.54046639231824412</v>
      </c>
      <c r="L6" s="14">
        <v>273</v>
      </c>
      <c r="M6" s="14">
        <v>43</v>
      </c>
      <c r="N6" s="14">
        <f t="shared" si="2"/>
        <v>316</v>
      </c>
      <c r="O6" s="15">
        <f t="shared" si="3"/>
        <v>0.86392405063291144</v>
      </c>
      <c r="P6" s="16">
        <f t="shared" si="4"/>
        <v>1045</v>
      </c>
      <c r="Q6" s="18">
        <v>118</v>
      </c>
      <c r="R6" s="18">
        <v>0</v>
      </c>
      <c r="S6" s="14">
        <v>1163</v>
      </c>
      <c r="T6" s="20">
        <f t="shared" si="5"/>
        <v>0.63827751196172244</v>
      </c>
    </row>
    <row r="7" spans="1:20" x14ac:dyDescent="0.2">
      <c r="A7" s="2"/>
      <c r="B7" s="2" t="s">
        <v>6</v>
      </c>
      <c r="C7" s="8">
        <v>53</v>
      </c>
      <c r="D7" s="2">
        <v>53</v>
      </c>
      <c r="E7" s="17">
        <v>58</v>
      </c>
      <c r="F7" s="17">
        <v>49</v>
      </c>
      <c r="G7" s="17">
        <v>9</v>
      </c>
      <c r="H7" s="14">
        <v>24</v>
      </c>
      <c r="I7" s="14">
        <v>4</v>
      </c>
      <c r="J7" s="14">
        <v>28</v>
      </c>
      <c r="K7" s="15">
        <f>H7/J7</f>
        <v>0.8571428571428571</v>
      </c>
      <c r="L7" s="14">
        <v>544</v>
      </c>
      <c r="M7" s="14">
        <v>0</v>
      </c>
      <c r="N7" s="14">
        <f t="shared" si="2"/>
        <v>544</v>
      </c>
      <c r="O7" s="15">
        <f t="shared" si="3"/>
        <v>1</v>
      </c>
      <c r="P7" s="16">
        <f t="shared" si="4"/>
        <v>572</v>
      </c>
      <c r="Q7" s="18">
        <v>0</v>
      </c>
      <c r="R7" s="18">
        <v>0</v>
      </c>
      <c r="S7" s="14">
        <v>572</v>
      </c>
      <c r="T7" s="20">
        <f t="shared" si="5"/>
        <v>0.99300699300699302</v>
      </c>
    </row>
    <row r="8" spans="1:20" x14ac:dyDescent="0.2">
      <c r="A8" s="2" t="s">
        <v>7</v>
      </c>
      <c r="B8" s="2" t="s">
        <v>8</v>
      </c>
      <c r="C8" s="7">
        <v>76</v>
      </c>
      <c r="D8" s="10">
        <v>65</v>
      </c>
      <c r="E8" s="17">
        <v>81</v>
      </c>
      <c r="F8" s="17">
        <v>58</v>
      </c>
      <c r="G8" s="17">
        <v>23</v>
      </c>
      <c r="H8" s="14">
        <v>580</v>
      </c>
      <c r="I8" s="14">
        <v>911</v>
      </c>
      <c r="J8" s="14">
        <f t="shared" si="0"/>
        <v>1491</v>
      </c>
      <c r="K8" s="15">
        <f t="shared" si="1"/>
        <v>0.38900067069081151</v>
      </c>
      <c r="L8" s="14">
        <v>564</v>
      </c>
      <c r="M8" s="14">
        <v>99</v>
      </c>
      <c r="N8" s="14">
        <f t="shared" si="2"/>
        <v>663</v>
      </c>
      <c r="O8" s="15">
        <f t="shared" si="3"/>
        <v>0.85067873303167418</v>
      </c>
      <c r="P8" s="16">
        <f t="shared" si="4"/>
        <v>2154</v>
      </c>
      <c r="Q8" s="18">
        <v>58</v>
      </c>
      <c r="R8" s="18">
        <v>0</v>
      </c>
      <c r="S8" s="14">
        <v>2212</v>
      </c>
      <c r="T8" s="20">
        <f t="shared" si="5"/>
        <v>0.53110492107706597</v>
      </c>
    </row>
    <row r="9" spans="1:20" x14ac:dyDescent="0.2">
      <c r="A9" s="2"/>
      <c r="B9" s="2" t="s">
        <v>9</v>
      </c>
      <c r="C9" s="8">
        <v>90</v>
      </c>
      <c r="D9" s="2">
        <v>90</v>
      </c>
      <c r="E9" s="17">
        <v>94</v>
      </c>
      <c r="F9" s="17">
        <v>81</v>
      </c>
      <c r="G9" s="17">
        <v>13</v>
      </c>
      <c r="H9" s="14">
        <v>1035</v>
      </c>
      <c r="I9" s="14">
        <v>504</v>
      </c>
      <c r="J9" s="14">
        <f t="shared" si="0"/>
        <v>1539</v>
      </c>
      <c r="K9" s="15">
        <f t="shared" si="1"/>
        <v>0.67251461988304095</v>
      </c>
      <c r="L9" s="14">
        <v>117</v>
      </c>
      <c r="M9" s="14">
        <v>25</v>
      </c>
      <c r="N9" s="14">
        <f t="shared" si="2"/>
        <v>142</v>
      </c>
      <c r="O9" s="15">
        <f t="shared" si="3"/>
        <v>0.823943661971831</v>
      </c>
      <c r="P9" s="16">
        <f t="shared" si="4"/>
        <v>1681</v>
      </c>
      <c r="Q9" s="18">
        <v>261</v>
      </c>
      <c r="R9" s="18">
        <v>0</v>
      </c>
      <c r="S9" s="14">
        <v>1942</v>
      </c>
      <c r="T9" s="20">
        <f t="shared" si="5"/>
        <v>0.68530636525877453</v>
      </c>
    </row>
    <row r="10" spans="1:20" x14ac:dyDescent="0.2">
      <c r="A10" s="2"/>
      <c r="B10" s="2" t="s">
        <v>10</v>
      </c>
      <c r="C10" s="8">
        <v>105</v>
      </c>
      <c r="D10" s="2">
        <v>105</v>
      </c>
      <c r="E10" s="17">
        <v>117</v>
      </c>
      <c r="F10" s="17">
        <v>94</v>
      </c>
      <c r="G10" s="17">
        <v>23</v>
      </c>
      <c r="H10" s="14">
        <v>653</v>
      </c>
      <c r="I10" s="14">
        <v>275</v>
      </c>
      <c r="J10" s="14">
        <f t="shared" si="0"/>
        <v>928</v>
      </c>
      <c r="K10" s="15">
        <f t="shared" si="1"/>
        <v>0.70366379310344829</v>
      </c>
      <c r="L10" s="14">
        <v>128</v>
      </c>
      <c r="M10" s="14">
        <v>100</v>
      </c>
      <c r="N10" s="14">
        <f t="shared" si="2"/>
        <v>228</v>
      </c>
      <c r="O10" s="15">
        <f t="shared" si="3"/>
        <v>0.56140350877192979</v>
      </c>
      <c r="P10" s="16">
        <f t="shared" si="4"/>
        <v>1156</v>
      </c>
      <c r="Q10" s="18">
        <v>64</v>
      </c>
      <c r="R10" s="18">
        <v>0</v>
      </c>
      <c r="S10" s="14">
        <v>1220</v>
      </c>
      <c r="T10" s="20">
        <f t="shared" si="5"/>
        <v>0.6756055363321799</v>
      </c>
    </row>
    <row r="11" spans="1:20" x14ac:dyDescent="0.2">
      <c r="A11" s="2"/>
      <c r="B11" s="2" t="s">
        <v>11</v>
      </c>
      <c r="C11" s="8">
        <v>126</v>
      </c>
      <c r="D11" s="10">
        <v>130.5</v>
      </c>
      <c r="E11" s="17">
        <v>135</v>
      </c>
      <c r="F11" s="17">
        <v>117</v>
      </c>
      <c r="G11" s="17">
        <v>18</v>
      </c>
      <c r="H11" s="14">
        <v>459</v>
      </c>
      <c r="I11" s="14">
        <v>60</v>
      </c>
      <c r="J11" s="14">
        <f t="shared" si="0"/>
        <v>519</v>
      </c>
      <c r="K11" s="15">
        <f t="shared" si="1"/>
        <v>0.88439306358381498</v>
      </c>
      <c r="L11" s="14">
        <v>299</v>
      </c>
      <c r="M11" s="14">
        <v>57</v>
      </c>
      <c r="N11" s="14">
        <f t="shared" si="2"/>
        <v>356</v>
      </c>
      <c r="O11" s="15">
        <f t="shared" si="3"/>
        <v>0.8398876404494382</v>
      </c>
      <c r="P11" s="16">
        <f t="shared" si="4"/>
        <v>875</v>
      </c>
      <c r="Q11" s="18">
        <v>195</v>
      </c>
      <c r="R11" s="18">
        <v>0</v>
      </c>
      <c r="S11" s="14">
        <v>1070</v>
      </c>
      <c r="T11" s="20">
        <f t="shared" si="5"/>
        <v>0.86628571428571433</v>
      </c>
    </row>
    <row r="12" spans="1:20" x14ac:dyDescent="0.2">
      <c r="A12" s="2"/>
      <c r="B12" s="2" t="s">
        <v>12</v>
      </c>
      <c r="C12" s="8">
        <v>140</v>
      </c>
      <c r="D12" s="10">
        <v>140.30000000000001</v>
      </c>
      <c r="E12" s="17">
        <v>146</v>
      </c>
      <c r="F12" s="17">
        <v>135</v>
      </c>
      <c r="G12" s="17">
        <v>11</v>
      </c>
      <c r="H12" s="14">
        <v>315</v>
      </c>
      <c r="I12" s="14">
        <v>317</v>
      </c>
      <c r="J12" s="14">
        <f t="shared" si="0"/>
        <v>632</v>
      </c>
      <c r="K12" s="15">
        <f t="shared" si="1"/>
        <v>0.49841772151898733</v>
      </c>
      <c r="L12" s="14">
        <v>43</v>
      </c>
      <c r="M12" s="14">
        <v>3</v>
      </c>
      <c r="N12" s="14">
        <f t="shared" si="2"/>
        <v>46</v>
      </c>
      <c r="O12" s="15">
        <f t="shared" si="3"/>
        <v>0.93478260869565222</v>
      </c>
      <c r="P12" s="16">
        <f t="shared" si="4"/>
        <v>678</v>
      </c>
      <c r="Q12" s="18">
        <v>181</v>
      </c>
      <c r="R12" s="18">
        <v>0</v>
      </c>
      <c r="S12" s="14">
        <v>859</v>
      </c>
      <c r="T12" s="20">
        <f t="shared" si="5"/>
        <v>0.528023598820059</v>
      </c>
    </row>
    <row r="13" spans="1:20" x14ac:dyDescent="0.2">
      <c r="A13" s="2"/>
      <c r="B13" s="2" t="s">
        <v>13</v>
      </c>
      <c r="C13" s="8">
        <v>152</v>
      </c>
      <c r="D13" s="2">
        <v>152</v>
      </c>
      <c r="E13" s="17">
        <v>166</v>
      </c>
      <c r="F13" s="17">
        <v>146</v>
      </c>
      <c r="G13" s="17">
        <v>20</v>
      </c>
      <c r="H13" s="14">
        <v>1455</v>
      </c>
      <c r="I13" s="14">
        <v>480</v>
      </c>
      <c r="J13" s="14">
        <f t="shared" si="0"/>
        <v>1935</v>
      </c>
      <c r="K13" s="15">
        <f t="shared" si="1"/>
        <v>0.75193798449612403</v>
      </c>
      <c r="L13" s="14">
        <v>60</v>
      </c>
      <c r="M13" s="14">
        <v>57</v>
      </c>
      <c r="N13" s="14">
        <f t="shared" si="2"/>
        <v>117</v>
      </c>
      <c r="O13" s="15">
        <f t="shared" si="3"/>
        <v>0.51282051282051277</v>
      </c>
      <c r="P13" s="16">
        <f t="shared" si="4"/>
        <v>2052</v>
      </c>
      <c r="Q13" s="18">
        <v>205</v>
      </c>
      <c r="R13" s="18">
        <v>0</v>
      </c>
      <c r="S13" s="14">
        <v>2257</v>
      </c>
      <c r="T13" s="20">
        <f t="shared" si="5"/>
        <v>0.73830409356725146</v>
      </c>
    </row>
    <row r="14" spans="1:20" x14ac:dyDescent="0.2">
      <c r="A14" s="2"/>
      <c r="B14" s="2" t="s">
        <v>14</v>
      </c>
      <c r="C14" s="8">
        <v>169</v>
      </c>
      <c r="D14" s="10">
        <v>166.5</v>
      </c>
      <c r="E14" s="17">
        <v>179</v>
      </c>
      <c r="F14" s="17">
        <v>166</v>
      </c>
      <c r="G14" s="17">
        <v>13</v>
      </c>
      <c r="H14" s="14">
        <v>886</v>
      </c>
      <c r="I14" s="14">
        <v>193</v>
      </c>
      <c r="J14" s="14">
        <f t="shared" si="0"/>
        <v>1079</v>
      </c>
      <c r="K14" s="15">
        <f t="shared" si="1"/>
        <v>0.82113067655236327</v>
      </c>
      <c r="L14" s="14">
        <v>40</v>
      </c>
      <c r="M14" s="14">
        <v>20</v>
      </c>
      <c r="N14" s="14">
        <f t="shared" si="2"/>
        <v>60</v>
      </c>
      <c r="O14" s="15">
        <f t="shared" si="3"/>
        <v>0.66666666666666663</v>
      </c>
      <c r="P14" s="16">
        <f t="shared" si="4"/>
        <v>1139</v>
      </c>
      <c r="Q14" s="18">
        <v>116</v>
      </c>
      <c r="R14" s="18">
        <v>3</v>
      </c>
      <c r="S14" s="14">
        <v>1258</v>
      </c>
      <c r="T14" s="20">
        <f t="shared" si="5"/>
        <v>0.81299385425812121</v>
      </c>
    </row>
    <row r="15" spans="1:20" x14ac:dyDescent="0.2">
      <c r="A15" s="2"/>
      <c r="B15" s="2" t="s">
        <v>15</v>
      </c>
      <c r="C15" s="8">
        <v>195</v>
      </c>
      <c r="D15" s="2">
        <v>195</v>
      </c>
      <c r="E15" s="17">
        <v>203</v>
      </c>
      <c r="F15" s="17">
        <v>179</v>
      </c>
      <c r="G15" s="17">
        <v>24</v>
      </c>
      <c r="H15" s="14">
        <v>1962</v>
      </c>
      <c r="I15" s="14">
        <v>589</v>
      </c>
      <c r="J15" s="14">
        <f t="shared" si="0"/>
        <v>2551</v>
      </c>
      <c r="K15" s="15">
        <f t="shared" si="1"/>
        <v>0.76911015288122309</v>
      </c>
      <c r="L15" s="14">
        <v>116</v>
      </c>
      <c r="M15" s="14">
        <v>54</v>
      </c>
      <c r="N15" s="14">
        <f t="shared" si="2"/>
        <v>170</v>
      </c>
      <c r="O15" s="15">
        <f t="shared" si="3"/>
        <v>0.68235294117647061</v>
      </c>
      <c r="P15" s="16">
        <f t="shared" si="4"/>
        <v>2721</v>
      </c>
      <c r="Q15" s="18">
        <v>256</v>
      </c>
      <c r="R15" s="18">
        <v>0</v>
      </c>
      <c r="S15" s="14">
        <v>2977</v>
      </c>
      <c r="T15" s="20">
        <f t="shared" si="5"/>
        <v>0.76368981991914742</v>
      </c>
    </row>
    <row r="16" spans="1:20" x14ac:dyDescent="0.2">
      <c r="A16" s="2"/>
      <c r="B16" s="2" t="s">
        <v>16</v>
      </c>
      <c r="C16" s="8">
        <v>218</v>
      </c>
      <c r="D16" s="2">
        <v>218</v>
      </c>
      <c r="E16" s="17">
        <v>224</v>
      </c>
      <c r="F16" s="17">
        <v>203</v>
      </c>
      <c r="G16" s="17">
        <v>21</v>
      </c>
      <c r="H16" s="14">
        <v>301</v>
      </c>
      <c r="I16" s="14">
        <v>57</v>
      </c>
      <c r="J16" s="14">
        <f t="shared" si="0"/>
        <v>358</v>
      </c>
      <c r="K16" s="15">
        <f t="shared" si="1"/>
        <v>0.84078212290502796</v>
      </c>
      <c r="L16" s="14">
        <v>11</v>
      </c>
      <c r="M16" s="14">
        <v>2</v>
      </c>
      <c r="N16" s="14">
        <f t="shared" si="2"/>
        <v>13</v>
      </c>
      <c r="O16" s="15">
        <f t="shared" si="3"/>
        <v>0.84615384615384615</v>
      </c>
      <c r="P16" s="16">
        <f t="shared" si="4"/>
        <v>371</v>
      </c>
      <c r="Q16" s="18">
        <v>80</v>
      </c>
      <c r="R16" s="18">
        <v>0</v>
      </c>
      <c r="S16" s="14">
        <v>451</v>
      </c>
      <c r="T16" s="20">
        <f t="shared" si="5"/>
        <v>0.84097035040431267</v>
      </c>
    </row>
    <row r="17" spans="1:20" x14ac:dyDescent="0.2">
      <c r="A17" s="2"/>
      <c r="B17" s="2" t="s">
        <v>17</v>
      </c>
      <c r="C17" s="8">
        <v>232</v>
      </c>
      <c r="D17" s="10">
        <v>236.8</v>
      </c>
      <c r="E17" s="17">
        <v>248</v>
      </c>
      <c r="F17" s="17">
        <v>224</v>
      </c>
      <c r="G17" s="17">
        <v>24</v>
      </c>
      <c r="H17" s="14">
        <v>1195</v>
      </c>
      <c r="I17" s="14">
        <v>272</v>
      </c>
      <c r="J17" s="14">
        <f t="shared" si="0"/>
        <v>1467</v>
      </c>
      <c r="K17" s="15">
        <f t="shared" si="1"/>
        <v>0.81458759372869805</v>
      </c>
      <c r="L17" s="14">
        <v>187</v>
      </c>
      <c r="M17" s="14">
        <v>56</v>
      </c>
      <c r="N17" s="14">
        <f t="shared" si="2"/>
        <v>243</v>
      </c>
      <c r="O17" s="15">
        <f t="shared" si="3"/>
        <v>0.76954732510288071</v>
      </c>
      <c r="P17" s="16">
        <f t="shared" si="4"/>
        <v>1710</v>
      </c>
      <c r="Q17" s="18">
        <v>437</v>
      </c>
      <c r="R17" s="18">
        <v>0</v>
      </c>
      <c r="S17" s="14">
        <v>2147</v>
      </c>
      <c r="T17" s="20">
        <f t="shared" si="5"/>
        <v>0.80818713450292401</v>
      </c>
    </row>
    <row r="18" spans="1:20" x14ac:dyDescent="0.2">
      <c r="A18" s="2" t="s">
        <v>18</v>
      </c>
      <c r="B18" s="2" t="s">
        <v>19</v>
      </c>
      <c r="C18" s="8">
        <v>255</v>
      </c>
      <c r="D18" s="2">
        <v>255</v>
      </c>
      <c r="E18" s="17">
        <v>269</v>
      </c>
      <c r="F18" s="17">
        <v>248</v>
      </c>
      <c r="G18" s="17">
        <v>21</v>
      </c>
      <c r="H18" s="14">
        <v>1658</v>
      </c>
      <c r="I18" s="14">
        <v>806</v>
      </c>
      <c r="J18" s="14">
        <f t="shared" si="0"/>
        <v>2464</v>
      </c>
      <c r="K18" s="15">
        <f t="shared" si="1"/>
        <v>0.67288961038961037</v>
      </c>
      <c r="L18" s="14">
        <v>140</v>
      </c>
      <c r="M18" s="14">
        <v>74</v>
      </c>
      <c r="N18" s="14">
        <f t="shared" si="2"/>
        <v>214</v>
      </c>
      <c r="O18" s="15">
        <f t="shared" si="3"/>
        <v>0.65420560747663548</v>
      </c>
      <c r="P18" s="16">
        <f t="shared" si="4"/>
        <v>2678</v>
      </c>
      <c r="Q18" s="18">
        <v>1637</v>
      </c>
      <c r="R18" s="18">
        <v>0</v>
      </c>
      <c r="S18" s="14">
        <v>4315</v>
      </c>
      <c r="T18" s="20">
        <f t="shared" si="5"/>
        <v>0.67139656460044805</v>
      </c>
    </row>
    <row r="19" spans="1:20" x14ac:dyDescent="0.2">
      <c r="A19" s="2"/>
      <c r="B19" s="2" t="s">
        <v>20</v>
      </c>
      <c r="C19" s="8">
        <v>277</v>
      </c>
      <c r="D19" s="2">
        <v>277</v>
      </c>
      <c r="E19" s="17">
        <v>285</v>
      </c>
      <c r="F19" s="17">
        <v>269</v>
      </c>
      <c r="G19" s="17">
        <v>16</v>
      </c>
      <c r="H19" s="14">
        <v>767</v>
      </c>
      <c r="I19" s="14">
        <v>250</v>
      </c>
      <c r="J19" s="14">
        <f t="shared" si="0"/>
        <v>1017</v>
      </c>
      <c r="K19" s="15">
        <f t="shared" si="1"/>
        <v>0.75417895771878074</v>
      </c>
      <c r="L19" s="14">
        <v>20</v>
      </c>
      <c r="M19" s="14">
        <v>30</v>
      </c>
      <c r="N19" s="14">
        <f t="shared" si="2"/>
        <v>50</v>
      </c>
      <c r="O19" s="15">
        <f t="shared" si="3"/>
        <v>0.4</v>
      </c>
      <c r="P19" s="16">
        <f t="shared" si="4"/>
        <v>1067</v>
      </c>
      <c r="Q19" s="18">
        <v>113</v>
      </c>
      <c r="R19" s="18">
        <v>0</v>
      </c>
      <c r="S19" s="14">
        <v>1180</v>
      </c>
      <c r="T19" s="20">
        <f t="shared" si="5"/>
        <v>0.73758200562324272</v>
      </c>
    </row>
    <row r="20" spans="1:20" x14ac:dyDescent="0.2">
      <c r="A20" s="2"/>
      <c r="B20" s="2" t="s">
        <v>21</v>
      </c>
      <c r="C20" s="7">
        <v>287</v>
      </c>
      <c r="D20" s="2">
        <v>287</v>
      </c>
      <c r="E20" s="17">
        <v>296</v>
      </c>
      <c r="F20" s="17">
        <v>285</v>
      </c>
      <c r="G20" s="17">
        <v>11</v>
      </c>
      <c r="H20" s="14">
        <v>495</v>
      </c>
      <c r="I20" s="14">
        <v>271</v>
      </c>
      <c r="J20" s="14">
        <f t="shared" si="0"/>
        <v>766</v>
      </c>
      <c r="K20" s="15">
        <f t="shared" si="1"/>
        <v>0.64621409921671014</v>
      </c>
      <c r="L20" s="14">
        <v>8</v>
      </c>
      <c r="M20" s="14">
        <v>0</v>
      </c>
      <c r="N20" s="14">
        <f t="shared" si="2"/>
        <v>8</v>
      </c>
      <c r="O20" s="15">
        <f t="shared" si="3"/>
        <v>1</v>
      </c>
      <c r="P20" s="16">
        <f t="shared" si="4"/>
        <v>774</v>
      </c>
      <c r="Q20" s="18">
        <v>33</v>
      </c>
      <c r="R20" s="18">
        <v>0</v>
      </c>
      <c r="S20" s="14">
        <v>807</v>
      </c>
      <c r="T20" s="20">
        <f t="shared" si="5"/>
        <v>0.64987080103359174</v>
      </c>
    </row>
    <row r="21" spans="1:20" x14ac:dyDescent="0.2">
      <c r="A21" s="2"/>
      <c r="B21" s="2" t="s">
        <v>42</v>
      </c>
      <c r="C21" s="7">
        <v>302</v>
      </c>
      <c r="D21" s="2">
        <v>302</v>
      </c>
      <c r="E21" s="17">
        <v>323</v>
      </c>
      <c r="F21" s="17">
        <v>296</v>
      </c>
      <c r="G21" s="17">
        <v>27</v>
      </c>
      <c r="H21" s="14">
        <v>958</v>
      </c>
      <c r="I21" s="14">
        <v>190</v>
      </c>
      <c r="J21" s="14">
        <f t="shared" si="0"/>
        <v>1148</v>
      </c>
      <c r="K21" s="15">
        <f t="shared" si="1"/>
        <v>0.83449477351916379</v>
      </c>
      <c r="L21" s="14">
        <v>93</v>
      </c>
      <c r="M21" s="14">
        <v>123</v>
      </c>
      <c r="N21" s="14">
        <f t="shared" si="2"/>
        <v>216</v>
      </c>
      <c r="O21" s="15">
        <f t="shared" si="3"/>
        <v>0.43055555555555558</v>
      </c>
      <c r="P21" s="16">
        <f t="shared" si="4"/>
        <v>1364</v>
      </c>
      <c r="Q21" s="18">
        <v>121</v>
      </c>
      <c r="R21" s="18">
        <v>0</v>
      </c>
      <c r="S21" s="14">
        <v>1485</v>
      </c>
      <c r="T21" s="20">
        <f t="shared" si="5"/>
        <v>0.77052785923753664</v>
      </c>
    </row>
    <row r="22" spans="1:20" x14ac:dyDescent="0.2">
      <c r="A22" s="2"/>
      <c r="B22" s="2" t="s">
        <v>22</v>
      </c>
      <c r="C22" s="7">
        <v>328</v>
      </c>
      <c r="D22" s="2">
        <v>328</v>
      </c>
      <c r="E22" s="17">
        <v>338</v>
      </c>
      <c r="F22" s="17">
        <v>323</v>
      </c>
      <c r="G22" s="17">
        <v>15</v>
      </c>
      <c r="H22" s="14">
        <v>198</v>
      </c>
      <c r="I22" s="14">
        <v>8</v>
      </c>
      <c r="J22" s="14">
        <f t="shared" si="0"/>
        <v>206</v>
      </c>
      <c r="K22" s="15">
        <f t="shared" si="1"/>
        <v>0.96116504854368934</v>
      </c>
      <c r="L22" s="14">
        <v>0</v>
      </c>
      <c r="M22" s="14">
        <v>0</v>
      </c>
      <c r="N22" s="14">
        <f t="shared" si="2"/>
        <v>0</v>
      </c>
      <c r="O22" s="15">
        <v>1</v>
      </c>
      <c r="P22" s="16">
        <f t="shared" si="4"/>
        <v>206</v>
      </c>
      <c r="Q22" s="18">
        <v>263</v>
      </c>
      <c r="R22" s="18">
        <v>0</v>
      </c>
      <c r="S22" s="14">
        <v>469</v>
      </c>
      <c r="T22" s="20">
        <f t="shared" si="5"/>
        <v>0.96116504854368934</v>
      </c>
    </row>
    <row r="23" spans="1:20" x14ac:dyDescent="0.2">
      <c r="A23" s="2"/>
      <c r="B23" s="2" t="s">
        <v>23</v>
      </c>
      <c r="C23" s="7">
        <v>348</v>
      </c>
      <c r="D23" s="2">
        <v>348</v>
      </c>
      <c r="E23" s="17">
        <v>359</v>
      </c>
      <c r="F23" s="17">
        <v>338</v>
      </c>
      <c r="G23" s="17">
        <v>21</v>
      </c>
      <c r="H23" s="14">
        <v>393</v>
      </c>
      <c r="I23" s="14">
        <v>154</v>
      </c>
      <c r="J23" s="14">
        <f t="shared" si="0"/>
        <v>547</v>
      </c>
      <c r="K23" s="15">
        <f t="shared" si="1"/>
        <v>0.71846435100548445</v>
      </c>
      <c r="L23" s="14">
        <v>5</v>
      </c>
      <c r="M23" s="14">
        <v>2</v>
      </c>
      <c r="N23" s="14">
        <f t="shared" si="2"/>
        <v>7</v>
      </c>
      <c r="O23" s="15">
        <f t="shared" si="3"/>
        <v>0.7142857142857143</v>
      </c>
      <c r="P23" s="16">
        <f t="shared" si="4"/>
        <v>554</v>
      </c>
      <c r="Q23" s="18">
        <v>89</v>
      </c>
      <c r="R23" s="18">
        <v>0</v>
      </c>
      <c r="S23" s="14">
        <v>643</v>
      </c>
      <c r="T23" s="20">
        <f t="shared" si="5"/>
        <v>0.71841155234657039</v>
      </c>
    </row>
    <row r="24" spans="1:20" x14ac:dyDescent="0.2">
      <c r="A24" s="2"/>
      <c r="B24" s="2" t="s">
        <v>24</v>
      </c>
      <c r="C24" s="7">
        <v>368</v>
      </c>
      <c r="D24" s="10">
        <v>372</v>
      </c>
      <c r="E24" s="17">
        <v>380</v>
      </c>
      <c r="F24" s="17">
        <v>359</v>
      </c>
      <c r="G24" s="17">
        <v>21</v>
      </c>
      <c r="H24" s="14">
        <v>152</v>
      </c>
      <c r="I24" s="14">
        <v>14</v>
      </c>
      <c r="J24" s="14">
        <f t="shared" si="0"/>
        <v>166</v>
      </c>
      <c r="K24" s="15">
        <f t="shared" si="1"/>
        <v>0.91566265060240959</v>
      </c>
      <c r="L24" s="14">
        <v>3</v>
      </c>
      <c r="M24" s="14">
        <v>1</v>
      </c>
      <c r="N24" s="14">
        <f t="shared" si="2"/>
        <v>4</v>
      </c>
      <c r="O24" s="15">
        <f t="shared" si="3"/>
        <v>0.75</v>
      </c>
      <c r="P24" s="16">
        <f t="shared" si="4"/>
        <v>170</v>
      </c>
      <c r="Q24" s="18">
        <v>138</v>
      </c>
      <c r="R24" s="18">
        <v>0</v>
      </c>
      <c r="S24" s="14">
        <v>308</v>
      </c>
      <c r="T24" s="20">
        <f t="shared" si="5"/>
        <v>0.91176470588235292</v>
      </c>
    </row>
    <row r="25" spans="1:20" x14ac:dyDescent="0.2">
      <c r="A25" s="2"/>
      <c r="B25" s="2" t="s">
        <v>25</v>
      </c>
      <c r="C25" s="8">
        <v>396</v>
      </c>
      <c r="D25" s="2">
        <v>396</v>
      </c>
      <c r="E25" s="17">
        <v>402</v>
      </c>
      <c r="F25" s="17">
        <v>380</v>
      </c>
      <c r="G25" s="17">
        <v>22</v>
      </c>
      <c r="H25" s="14">
        <v>1584</v>
      </c>
      <c r="I25" s="14">
        <v>211</v>
      </c>
      <c r="J25" s="14">
        <f t="shared" si="0"/>
        <v>1795</v>
      </c>
      <c r="K25" s="15">
        <f t="shared" si="1"/>
        <v>0.88245125348189413</v>
      </c>
      <c r="L25" s="14">
        <v>2</v>
      </c>
      <c r="M25" s="14">
        <v>12</v>
      </c>
      <c r="N25" s="14">
        <f t="shared" si="2"/>
        <v>14</v>
      </c>
      <c r="O25" s="15">
        <f t="shared" si="3"/>
        <v>0.14285714285714285</v>
      </c>
      <c r="P25" s="16">
        <f t="shared" si="4"/>
        <v>1809</v>
      </c>
      <c r="Q25" s="18">
        <v>415</v>
      </c>
      <c r="R25" s="18">
        <v>0</v>
      </c>
      <c r="S25" s="14">
        <v>2224</v>
      </c>
      <c r="T25" s="20">
        <f t="shared" si="5"/>
        <v>0.87672747374239912</v>
      </c>
    </row>
    <row r="26" spans="1:20" x14ac:dyDescent="0.2"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33" spans="11:11" x14ac:dyDescent="0.2">
      <c r="K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</dc:creator>
  <cp:lastModifiedBy>Wenchao Cao</cp:lastModifiedBy>
  <dcterms:created xsi:type="dcterms:W3CDTF">2016-05-30T06:44:02Z</dcterms:created>
  <dcterms:modified xsi:type="dcterms:W3CDTF">2016-12-08T04:22:03Z</dcterms:modified>
</cp:coreProperties>
</file>