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8_FloodingHistory_410_2Ma/4_Areas_ReconsPaleogeog_EBIDs_AfterModifiedByFossils_402-2Ma/"/>
    </mc:Choice>
  </mc:AlternateContent>
  <bookViews>
    <workbookView xWindow="38580" yWindow="460" windowWidth="37960" windowHeight="21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G50" i="1"/>
  <c r="H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E50" i="1"/>
  <c r="D50" i="1"/>
  <c r="Q3" i="1"/>
  <c r="U3" i="1"/>
  <c r="S3" i="1"/>
  <c r="R3" i="1"/>
  <c r="O3" i="1"/>
  <c r="P3" i="1"/>
  <c r="Q41" i="1"/>
  <c r="U41" i="1"/>
  <c r="S41" i="1"/>
  <c r="R41" i="1"/>
  <c r="O41" i="1"/>
  <c r="P41" i="1"/>
  <c r="Q29" i="1"/>
  <c r="U29" i="1"/>
  <c r="S29" i="1"/>
  <c r="R29" i="1"/>
  <c r="O29" i="1"/>
  <c r="P29" i="1"/>
  <c r="Q19" i="1"/>
  <c r="U19" i="1"/>
  <c r="S19" i="1"/>
  <c r="R19" i="1"/>
  <c r="O19" i="1"/>
  <c r="P19" i="1"/>
  <c r="Q11" i="1"/>
  <c r="U11" i="1"/>
  <c r="S11" i="1"/>
  <c r="R11" i="1"/>
  <c r="O11" i="1"/>
  <c r="P11" i="1"/>
  <c r="Q2" i="1"/>
  <c r="R2" i="1"/>
  <c r="O2" i="1"/>
  <c r="P2" i="1"/>
  <c r="Q4" i="1"/>
  <c r="R4" i="1"/>
  <c r="O4" i="1"/>
  <c r="P4" i="1"/>
  <c r="Q5" i="1"/>
  <c r="R5" i="1"/>
  <c r="O5" i="1"/>
  <c r="P5" i="1"/>
  <c r="Q6" i="1"/>
  <c r="R6" i="1"/>
  <c r="O6" i="1"/>
  <c r="P6" i="1"/>
  <c r="Q7" i="1"/>
  <c r="R7" i="1"/>
  <c r="O7" i="1"/>
  <c r="P7" i="1"/>
  <c r="Q8" i="1"/>
  <c r="R8" i="1"/>
  <c r="O8" i="1"/>
  <c r="P8" i="1"/>
  <c r="Q9" i="1"/>
  <c r="R9" i="1"/>
  <c r="O9" i="1"/>
  <c r="P9" i="1"/>
  <c r="Q10" i="1"/>
  <c r="R10" i="1"/>
  <c r="O10" i="1"/>
  <c r="P10" i="1"/>
  <c r="Q12" i="1"/>
  <c r="R12" i="1"/>
  <c r="O12" i="1"/>
  <c r="P12" i="1"/>
  <c r="Q13" i="1"/>
  <c r="R13" i="1"/>
  <c r="O13" i="1"/>
  <c r="P13" i="1"/>
  <c r="Q14" i="1"/>
  <c r="R14" i="1"/>
  <c r="O14" i="1"/>
  <c r="P14" i="1"/>
  <c r="Q15" i="1"/>
  <c r="R15" i="1"/>
  <c r="O15" i="1"/>
  <c r="P15" i="1"/>
  <c r="Q16" i="1"/>
  <c r="R16" i="1"/>
  <c r="O16" i="1"/>
  <c r="P16" i="1"/>
  <c r="Q17" i="1"/>
  <c r="R17" i="1"/>
  <c r="O17" i="1"/>
  <c r="P17" i="1"/>
  <c r="Q18" i="1"/>
  <c r="R18" i="1"/>
  <c r="O18" i="1"/>
  <c r="P18" i="1"/>
  <c r="Q20" i="1"/>
  <c r="R20" i="1"/>
  <c r="O20" i="1"/>
  <c r="P20" i="1"/>
  <c r="Q21" i="1"/>
  <c r="R21" i="1"/>
  <c r="O21" i="1"/>
  <c r="P21" i="1"/>
  <c r="Q22" i="1"/>
  <c r="R22" i="1"/>
  <c r="O22" i="1"/>
  <c r="P22" i="1"/>
  <c r="Q23" i="1"/>
  <c r="R23" i="1"/>
  <c r="O23" i="1"/>
  <c r="P23" i="1"/>
  <c r="Q24" i="1"/>
  <c r="R24" i="1"/>
  <c r="O24" i="1"/>
  <c r="P24" i="1"/>
  <c r="Q25" i="1"/>
  <c r="R25" i="1"/>
  <c r="O25" i="1"/>
  <c r="P25" i="1"/>
  <c r="Q26" i="1"/>
  <c r="R26" i="1"/>
  <c r="O26" i="1"/>
  <c r="P26" i="1"/>
  <c r="Q27" i="1"/>
  <c r="R27" i="1"/>
  <c r="O27" i="1"/>
  <c r="P27" i="1"/>
  <c r="Q28" i="1"/>
  <c r="R28" i="1"/>
  <c r="O28" i="1"/>
  <c r="P28" i="1"/>
  <c r="Q30" i="1"/>
  <c r="R30" i="1"/>
  <c r="O30" i="1"/>
  <c r="P30" i="1"/>
  <c r="Q31" i="1"/>
  <c r="R31" i="1"/>
  <c r="O31" i="1"/>
  <c r="P31" i="1"/>
  <c r="Q32" i="1"/>
  <c r="R32" i="1"/>
  <c r="O32" i="1"/>
  <c r="P32" i="1"/>
  <c r="Q33" i="1"/>
  <c r="R33" i="1"/>
  <c r="O33" i="1"/>
  <c r="P33" i="1"/>
  <c r="Q34" i="1"/>
  <c r="R34" i="1"/>
  <c r="O34" i="1"/>
  <c r="P34" i="1"/>
  <c r="Q35" i="1"/>
  <c r="R35" i="1"/>
  <c r="O35" i="1"/>
  <c r="P35" i="1"/>
  <c r="Q36" i="1"/>
  <c r="R36" i="1"/>
  <c r="O36" i="1"/>
  <c r="P36" i="1"/>
  <c r="Q37" i="1"/>
  <c r="R37" i="1"/>
  <c r="O37" i="1"/>
  <c r="P37" i="1"/>
  <c r="Q38" i="1"/>
  <c r="R38" i="1"/>
  <c r="O38" i="1"/>
  <c r="P38" i="1"/>
  <c r="Q39" i="1"/>
  <c r="R39" i="1"/>
  <c r="O39" i="1"/>
  <c r="P39" i="1"/>
  <c r="Q40" i="1"/>
  <c r="R40" i="1"/>
  <c r="O40" i="1"/>
  <c r="P40" i="1"/>
  <c r="Q42" i="1"/>
  <c r="R42" i="1"/>
  <c r="O42" i="1"/>
  <c r="P42" i="1"/>
  <c r="Q43" i="1"/>
  <c r="R43" i="1"/>
  <c r="O43" i="1"/>
  <c r="P43" i="1"/>
  <c r="Q44" i="1"/>
  <c r="R44" i="1"/>
  <c r="O44" i="1"/>
  <c r="P44" i="1"/>
  <c r="Q45" i="1"/>
  <c r="R45" i="1"/>
  <c r="O45" i="1"/>
  <c r="P45" i="1"/>
  <c r="Q46" i="1"/>
  <c r="R46" i="1"/>
  <c r="O46" i="1"/>
  <c r="P46" i="1"/>
  <c r="Q47" i="1"/>
  <c r="R47" i="1"/>
  <c r="O47" i="1"/>
  <c r="P47" i="1"/>
  <c r="Q48" i="1"/>
  <c r="R48" i="1"/>
  <c r="O48" i="1"/>
  <c r="P48" i="1"/>
  <c r="Q49" i="1"/>
  <c r="R49" i="1"/>
  <c r="O49" i="1"/>
  <c r="P49" i="1"/>
  <c r="U47" i="1"/>
  <c r="U48" i="1"/>
  <c r="U49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2" i="1"/>
  <c r="S43" i="1"/>
  <c r="S44" i="1"/>
  <c r="S45" i="1"/>
  <c r="S46" i="1"/>
  <c r="S47" i="1"/>
  <c r="S48" i="1"/>
  <c r="S49" i="1"/>
  <c r="S4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2" i="1"/>
  <c r="S2" i="1"/>
</calcChain>
</file>

<file path=xl/sharedStrings.xml><?xml version="1.0" encoding="utf-8"?>
<sst xmlns="http://schemas.openxmlformats.org/spreadsheetml/2006/main" count="46" uniqueCount="46">
  <si>
    <t>Time intervals</t>
  </si>
  <si>
    <t>Time slices</t>
  </si>
  <si>
    <t>Time Slices</t>
  </si>
  <si>
    <t>fig_64_11_2 (6)</t>
  </si>
  <si>
    <t>fig_62_20_11 (14)</t>
  </si>
  <si>
    <t>fig_60_29_20 (22)</t>
  </si>
  <si>
    <t>fig_58_37_29 (33)</t>
  </si>
  <si>
    <t>fig_54_58_49 (53)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</si>
  <si>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</si>
  <si>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</si>
  <si>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</si>
  <si>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</si>
  <si>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</si>
  <si>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</si>
  <si>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</si>
  <si>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</si>
  <si>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</si>
  <si>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</si>
  <si>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</si>
  <si>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</si>
  <si>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</si>
  <si>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</si>
  <si>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</si>
  <si>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</si>
  <si>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</si>
  <si>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</si>
  <si>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Area_m</t>
  </si>
  <si>
    <t>Area_sm</t>
  </si>
  <si>
    <t>Area_lm</t>
  </si>
  <si>
    <t>Percent_i(%)</t>
  </si>
  <si>
    <t>Percent_m(%)</t>
  </si>
  <si>
    <t>Percent_lm(%)</t>
  </si>
  <si>
    <t>Percent_sm(%)</t>
  </si>
  <si>
    <t>Area_i(x10^7 sq.km)</t>
  </si>
  <si>
    <t>A_E-Land (Al+Amo+Ai)</t>
  </si>
  <si>
    <t>A_T-Land (Al+Amo+Ai+Ama)</t>
  </si>
  <si>
    <t>R_Flooding (Ama/A_T-Land)</t>
  </si>
  <si>
    <t>A_Earth</t>
  </si>
  <si>
    <t>Aocean (A_E - A_T-Land)</t>
  </si>
  <si>
    <t>Area_do</t>
  </si>
  <si>
    <t>Percent_do(%)</t>
  </si>
  <si>
    <t>Percent [A_E-Land (%)]</t>
  </si>
  <si>
    <t>Percent [A_T-Land (%)]</t>
  </si>
  <si>
    <t>fig_56_49_37 (45)</t>
  </si>
  <si>
    <t>Total_Percent(%)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</si>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</sst>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0;[Red]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0" fontId="4" fillId="0" borderId="0" xfId="0" applyFont="1"/>
    <xf numFmtId="164" fontId="4" fillId="0" borderId="0" xfId="0" applyNumberFormat="1" applyFont="1" applyBorder="1"/>
    <xf numFmtId="165" fontId="4" fillId="0" borderId="0" xfId="0" applyNumberFormat="1" applyFont="1" applyBorder="1"/>
    <xf numFmtId="164" fontId="4" fillId="0" borderId="0" xfId="0" applyNumberFormat="1" applyFont="1"/>
    <xf numFmtId="165" fontId="4" fillId="0" borderId="0" xfId="0" applyNumberFormat="1" applyFont="1" applyFill="1"/>
    <xf numFmtId="165" fontId="4" fillId="0" borderId="0" xfId="0" applyNumberFormat="1" applyFont="1" applyFill="1" applyBorder="1"/>
    <xf numFmtId="164" fontId="4" fillId="0" borderId="0" xfId="0" applyNumberFormat="1" applyFont="1" applyFill="1" applyBorder="1"/>
    <xf numFmtId="165" fontId="4" fillId="0" borderId="0" xfId="0" applyNumberFormat="1" applyFont="1"/>
    <xf numFmtId="0" fontId="4" fillId="5" borderId="0" xfId="0" applyFont="1" applyFill="1"/>
    <xf numFmtId="164" fontId="4" fillId="5" borderId="0" xfId="0" applyNumberFormat="1" applyFont="1" applyFill="1" applyBorder="1"/>
    <xf numFmtId="165" fontId="4" fillId="5" borderId="0" xfId="0" applyNumberFormat="1" applyFont="1" applyFill="1" applyBorder="1"/>
    <xf numFmtId="165" fontId="4" fillId="5" borderId="0" xfId="0" applyNumberFormat="1" applyFont="1" applyFill="1"/>
    <xf numFmtId="164" fontId="0" fillId="5" borderId="0" xfId="0" applyNumberFormat="1" applyFill="1"/>
    <xf numFmtId="165" fontId="3" fillId="4" borderId="0" xfId="0" applyNumberFormat="1" applyFont="1" applyFill="1"/>
    <xf numFmtId="165" fontId="4" fillId="3" borderId="0" xfId="0" applyNumberFormat="1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="105" workbookViewId="0">
      <selection activeCell="S14" sqref="S14"/>
    </sheetView>
  </sheetViews>
  <sheetFormatPr baseColWidth="10" defaultRowHeight="16" x14ac:dyDescent="0.2"/>
  <cols>
    <col min="1" max="1" width="16" style="1" bestFit="1" customWidth="1"/>
    <col min="2" max="2" width="9.33203125" style="1" bestFit="1" customWidth="1"/>
    <col min="3" max="3" width="11.83203125" style="2" bestFit="1" customWidth="1"/>
    <col min="4" max="4" width="10.83203125" style="2" bestFit="1" customWidth="1"/>
    <col min="5" max="5" width="11.83203125" style="2" bestFit="1" customWidth="1"/>
    <col min="6" max="6" width="12.33203125" style="2" bestFit="1" customWidth="1"/>
    <col min="7" max="7" width="12.5" style="2" bestFit="1" customWidth="1"/>
    <col min="8" max="8" width="12.33203125" style="2" bestFit="1" customWidth="1"/>
    <col min="9" max="9" width="13" style="2" bestFit="1" customWidth="1"/>
    <col min="10" max="10" width="15.5" style="3" bestFit="1" customWidth="1"/>
    <col min="11" max="11" width="7" style="3" bestFit="1" customWidth="1"/>
    <col min="12" max="12" width="7.5" style="3" bestFit="1" customWidth="1"/>
    <col min="13" max="13" width="7.83203125" style="3" bestFit="1" customWidth="1"/>
    <col min="14" max="14" width="7.1640625" style="3" bestFit="1" customWidth="1"/>
    <col min="15" max="15" width="16.5" style="2" bestFit="1" customWidth="1"/>
    <col min="16" max="16" width="16.83203125" style="2" bestFit="1" customWidth="1"/>
    <col min="17" max="17" width="20.5" style="2" bestFit="1" customWidth="1"/>
    <col min="18" max="18" width="16.83203125" style="2" bestFit="1" customWidth="1"/>
    <col min="19" max="19" width="22" style="2" bestFit="1" customWidth="1"/>
    <col min="20" max="20" width="9.1640625" style="2" customWidth="1"/>
    <col min="21" max="21" width="19.5" style="2" bestFit="1" customWidth="1"/>
    <col min="22" max="16384" width="10.83203125" style="1"/>
  </cols>
  <sheetData>
    <row r="1" spans="1:21" ht="27" customHeight="1" x14ac:dyDescent="0.2">
      <c r="A1" s="4" t="s">
        <v>2</v>
      </c>
      <c r="B1" s="5" t="s">
        <v>1</v>
      </c>
      <c r="C1" s="6" t="s">
        <v>0</v>
      </c>
      <c r="D1" s="21" t="s">
        <v>29</v>
      </c>
      <c r="E1" s="21" t="s">
        <v>30</v>
      </c>
      <c r="F1" s="21" t="s">
        <v>31</v>
      </c>
      <c r="G1" s="21" t="s">
        <v>32</v>
      </c>
      <c r="H1" s="21" t="s">
        <v>40</v>
      </c>
      <c r="I1" s="21" t="s">
        <v>44</v>
      </c>
      <c r="J1" s="7" t="s">
        <v>33</v>
      </c>
      <c r="K1" s="7" t="s">
        <v>26</v>
      </c>
      <c r="L1" s="7" t="s">
        <v>28</v>
      </c>
      <c r="M1" s="7" t="s">
        <v>27</v>
      </c>
      <c r="N1" s="7" t="s">
        <v>39</v>
      </c>
      <c r="O1" s="22" t="s">
        <v>34</v>
      </c>
      <c r="P1" s="22" t="s">
        <v>41</v>
      </c>
      <c r="Q1" s="22" t="s">
        <v>35</v>
      </c>
      <c r="R1" s="22" t="s">
        <v>42</v>
      </c>
      <c r="S1" s="22" t="s">
        <v>36</v>
      </c>
      <c r="T1" s="22" t="s">
        <v>37</v>
      </c>
      <c r="U1" s="22" t="s">
        <v>38</v>
      </c>
    </row>
    <row r="2" spans="1:21" x14ac:dyDescent="0.2">
      <c r="A2" s="8" t="s">
        <v>3</v>
      </c>
      <c r="B2" s="9">
        <v>6</v>
      </c>
      <c r="C2" s="10">
        <v>2</v>
      </c>
      <c r="D2" s="15">
        <v>1.7892999999999999</v>
      </c>
      <c r="E2" s="15">
        <v>5.8609</v>
      </c>
      <c r="F2" s="15">
        <v>22.141500000000001</v>
      </c>
      <c r="G2" s="15">
        <v>11.326599999999999</v>
      </c>
      <c r="H2" s="15">
        <v>58.881599999999999</v>
      </c>
      <c r="I2" s="15">
        <f>D2+E2+F2+G2+H2</f>
        <v>99.999899999999997</v>
      </c>
      <c r="J2" s="12">
        <v>0.91269999999999996</v>
      </c>
      <c r="K2" s="12">
        <v>2.9893999999999998</v>
      </c>
      <c r="L2" s="12">
        <v>11.2936</v>
      </c>
      <c r="M2" s="12">
        <v>5.7773000000000003</v>
      </c>
      <c r="N2" s="12">
        <v>30.0335</v>
      </c>
      <c r="O2" s="15">
        <f>J2+K2+L2</f>
        <v>15.195699999999999</v>
      </c>
      <c r="P2" s="15">
        <f t="shared" ref="P2:P49" si="0">O2/T2</f>
        <v>0.29791634808044448</v>
      </c>
      <c r="Q2" s="15">
        <f>J2+K2+L2+M2</f>
        <v>20.972999999999999</v>
      </c>
      <c r="R2" s="15">
        <f t="shared" ref="R2:R49" si="1">Q2/T2</f>
        <v>0.41118208231875875</v>
      </c>
      <c r="S2" s="15">
        <f t="shared" ref="S2:S49" si="2">M2/Q2</f>
        <v>0.27546369141276883</v>
      </c>
      <c r="T2" s="15">
        <v>51.006599999999999</v>
      </c>
      <c r="U2" s="15">
        <f t="shared" ref="U2:U49" si="3">T2-Q2</f>
        <v>30.0336</v>
      </c>
    </row>
    <row r="3" spans="1:21" x14ac:dyDescent="0.2">
      <c r="A3" s="8"/>
      <c r="B3" s="9"/>
      <c r="C3" s="10">
        <v>11</v>
      </c>
      <c r="D3" s="15">
        <v>1.7892999999999999</v>
      </c>
      <c r="E3" s="15">
        <v>5.8609</v>
      </c>
      <c r="F3" s="15">
        <v>22.141500000000001</v>
      </c>
      <c r="G3" s="15">
        <v>11.326599999999999</v>
      </c>
      <c r="H3" s="15">
        <v>58.881599999999999</v>
      </c>
      <c r="I3" s="15">
        <f>D3+E3+F3+G3+H3</f>
        <v>99.999899999999997</v>
      </c>
      <c r="J3" s="12">
        <v>0.91269999999999996</v>
      </c>
      <c r="K3" s="12">
        <v>2.9893999999999998</v>
      </c>
      <c r="L3" s="12">
        <v>11.2936</v>
      </c>
      <c r="M3" s="12">
        <v>5.7773000000000003</v>
      </c>
      <c r="N3" s="12">
        <v>30.0335</v>
      </c>
      <c r="O3" s="15">
        <f>J3+K3+L3</f>
        <v>15.195699999999999</v>
      </c>
      <c r="P3" s="15">
        <f t="shared" ref="P3" si="4">O3/T3</f>
        <v>0.29791634808044448</v>
      </c>
      <c r="Q3" s="15">
        <f>J3+K3+L3+M3</f>
        <v>20.972999999999999</v>
      </c>
      <c r="R3" s="15">
        <f t="shared" ref="R3" si="5">Q3/T3</f>
        <v>0.41118208231875875</v>
      </c>
      <c r="S3" s="15">
        <f t="shared" ref="S3" si="6">M3/Q3</f>
        <v>0.27546369141276883</v>
      </c>
      <c r="T3" s="15">
        <v>51.006599999999999</v>
      </c>
      <c r="U3" s="15">
        <f t="shared" ref="U3" si="7">T3-Q3</f>
        <v>30.0336</v>
      </c>
    </row>
    <row r="4" spans="1:21" x14ac:dyDescent="0.2">
      <c r="A4" s="8" t="s">
        <v>4</v>
      </c>
      <c r="B4" s="9">
        <v>14</v>
      </c>
      <c r="C4" s="10">
        <v>11.0001</v>
      </c>
      <c r="D4" s="15">
        <v>1.46</v>
      </c>
      <c r="E4" s="15">
        <v>6.94</v>
      </c>
      <c r="F4" s="15">
        <v>20.6</v>
      </c>
      <c r="G4" s="15">
        <v>13.39</v>
      </c>
      <c r="H4" s="15">
        <v>57.61</v>
      </c>
      <c r="I4" s="15">
        <f t="shared" ref="I4:I49" si="8">D4+E4+F4+G4+H4</f>
        <v>100</v>
      </c>
      <c r="J4" s="12">
        <v>0.74</v>
      </c>
      <c r="K4" s="12">
        <v>3.54</v>
      </c>
      <c r="L4" s="12">
        <v>10.51</v>
      </c>
      <c r="M4" s="12">
        <v>6.83</v>
      </c>
      <c r="N4" s="12">
        <v>29.39</v>
      </c>
      <c r="O4" s="15">
        <f t="shared" ref="O4:O49" si="9">J4+K4+L4</f>
        <v>14.79</v>
      </c>
      <c r="P4" s="15">
        <f t="shared" si="0"/>
        <v>0.28996247544435427</v>
      </c>
      <c r="Q4" s="15">
        <f t="shared" ref="Q4:Q49" si="10">J4+K4+L4+M4</f>
        <v>21.619999999999997</v>
      </c>
      <c r="R4" s="15">
        <f t="shared" si="1"/>
        <v>0.42386671528782544</v>
      </c>
      <c r="S4" s="15">
        <f t="shared" si="2"/>
        <v>0.31591119333950052</v>
      </c>
      <c r="T4" s="15">
        <v>51.006599999999999</v>
      </c>
      <c r="U4" s="15">
        <f t="shared" si="3"/>
        <v>29.386600000000001</v>
      </c>
    </row>
    <row r="5" spans="1:21" x14ac:dyDescent="0.2">
      <c r="A5" s="8"/>
      <c r="B5" s="9"/>
      <c r="C5" s="13">
        <v>20</v>
      </c>
      <c r="D5" s="15">
        <v>1.46</v>
      </c>
      <c r="E5" s="15">
        <v>6.94</v>
      </c>
      <c r="F5" s="15">
        <v>20.6</v>
      </c>
      <c r="G5" s="15">
        <v>13.39</v>
      </c>
      <c r="H5" s="15">
        <v>57.61</v>
      </c>
      <c r="I5" s="15">
        <f t="shared" si="8"/>
        <v>100</v>
      </c>
      <c r="J5" s="12">
        <v>0.74</v>
      </c>
      <c r="K5" s="12">
        <v>3.54</v>
      </c>
      <c r="L5" s="12">
        <v>10.51</v>
      </c>
      <c r="M5" s="12">
        <v>6.83</v>
      </c>
      <c r="N5" s="12">
        <v>29.39</v>
      </c>
      <c r="O5" s="15">
        <f t="shared" si="9"/>
        <v>14.79</v>
      </c>
      <c r="P5" s="15">
        <f t="shared" si="0"/>
        <v>0.28996247544435427</v>
      </c>
      <c r="Q5" s="15">
        <f t="shared" si="10"/>
        <v>21.619999999999997</v>
      </c>
      <c r="R5" s="15">
        <f t="shared" si="1"/>
        <v>0.42386671528782544</v>
      </c>
      <c r="S5" s="15">
        <f t="shared" si="2"/>
        <v>0.31591119333950052</v>
      </c>
      <c r="T5" s="15">
        <v>51.006599999999999</v>
      </c>
      <c r="U5" s="15">
        <f t="shared" si="3"/>
        <v>29.386600000000001</v>
      </c>
    </row>
    <row r="6" spans="1:21" x14ac:dyDescent="0.2">
      <c r="A6" s="8" t="s">
        <v>5</v>
      </c>
      <c r="B6" s="9">
        <v>22</v>
      </c>
      <c r="C6" s="13">
        <v>20.0001</v>
      </c>
      <c r="D6" s="15">
        <v>1.43</v>
      </c>
      <c r="E6" s="15">
        <v>4.75</v>
      </c>
      <c r="F6" s="15">
        <v>23.7</v>
      </c>
      <c r="G6" s="15">
        <v>14</v>
      </c>
      <c r="H6" s="15">
        <v>56.11</v>
      </c>
      <c r="I6" s="15">
        <f t="shared" si="8"/>
        <v>99.99</v>
      </c>
      <c r="J6" s="12">
        <v>0.73</v>
      </c>
      <c r="K6" s="12">
        <v>2.42</v>
      </c>
      <c r="L6" s="12">
        <v>12.09</v>
      </c>
      <c r="M6" s="12">
        <v>7.14</v>
      </c>
      <c r="N6" s="12">
        <v>28.62</v>
      </c>
      <c r="O6" s="15">
        <f t="shared" si="9"/>
        <v>15.24</v>
      </c>
      <c r="P6" s="15">
        <f t="shared" si="0"/>
        <v>0.29878486313535896</v>
      </c>
      <c r="Q6" s="15">
        <f t="shared" si="10"/>
        <v>22.38</v>
      </c>
      <c r="R6" s="15">
        <f t="shared" si="1"/>
        <v>0.43876674783263342</v>
      </c>
      <c r="S6" s="15">
        <f t="shared" si="2"/>
        <v>0.31903485254691688</v>
      </c>
      <c r="T6" s="15">
        <v>51.006599999999999</v>
      </c>
      <c r="U6" s="15">
        <f t="shared" si="3"/>
        <v>28.6266</v>
      </c>
    </row>
    <row r="7" spans="1:21" x14ac:dyDescent="0.2">
      <c r="A7" s="8"/>
      <c r="B7" s="9"/>
      <c r="C7" s="13">
        <v>29</v>
      </c>
      <c r="D7" s="15">
        <v>1.43</v>
      </c>
      <c r="E7" s="15">
        <v>4.75</v>
      </c>
      <c r="F7" s="15">
        <v>23.7</v>
      </c>
      <c r="G7" s="15">
        <v>14</v>
      </c>
      <c r="H7" s="15">
        <v>56.11</v>
      </c>
      <c r="I7" s="15">
        <f t="shared" si="8"/>
        <v>99.99</v>
      </c>
      <c r="J7" s="12">
        <v>0.73</v>
      </c>
      <c r="K7" s="12">
        <v>2.42</v>
      </c>
      <c r="L7" s="12">
        <v>12.09</v>
      </c>
      <c r="M7" s="12">
        <v>7.14</v>
      </c>
      <c r="N7" s="12">
        <v>28.62</v>
      </c>
      <c r="O7" s="15">
        <f t="shared" si="9"/>
        <v>15.24</v>
      </c>
      <c r="P7" s="15">
        <f t="shared" si="0"/>
        <v>0.29878486313535896</v>
      </c>
      <c r="Q7" s="15">
        <f t="shared" si="10"/>
        <v>22.38</v>
      </c>
      <c r="R7" s="15">
        <f t="shared" si="1"/>
        <v>0.43876674783263342</v>
      </c>
      <c r="S7" s="15">
        <f t="shared" si="2"/>
        <v>0.31903485254691688</v>
      </c>
      <c r="T7" s="15">
        <v>51.006599999999999</v>
      </c>
      <c r="U7" s="15">
        <f t="shared" si="3"/>
        <v>28.6266</v>
      </c>
    </row>
    <row r="8" spans="1:21" x14ac:dyDescent="0.2">
      <c r="A8" s="8" t="s">
        <v>6</v>
      </c>
      <c r="B8" s="14">
        <v>33</v>
      </c>
      <c r="C8" s="13">
        <v>29.0001</v>
      </c>
      <c r="D8" s="15">
        <v>1.04</v>
      </c>
      <c r="E8" s="15">
        <v>4.99</v>
      </c>
      <c r="F8" s="15">
        <v>22.83</v>
      </c>
      <c r="G8" s="15">
        <v>14.93</v>
      </c>
      <c r="H8" s="15">
        <v>56.21</v>
      </c>
      <c r="I8" s="15">
        <f t="shared" si="8"/>
        <v>100</v>
      </c>
      <c r="J8" s="12">
        <v>0.53</v>
      </c>
      <c r="K8" s="12">
        <v>2.54</v>
      </c>
      <c r="L8" s="12">
        <v>11.64</v>
      </c>
      <c r="M8" s="12">
        <v>7.61</v>
      </c>
      <c r="N8" s="12">
        <v>28.67</v>
      </c>
      <c r="O8" s="15">
        <f t="shared" si="9"/>
        <v>14.71</v>
      </c>
      <c r="P8" s="15">
        <f t="shared" si="0"/>
        <v>0.28839405096595344</v>
      </c>
      <c r="Q8" s="15">
        <f t="shared" si="10"/>
        <v>22.32</v>
      </c>
      <c r="R8" s="15">
        <f t="shared" si="1"/>
        <v>0.43759042947383281</v>
      </c>
      <c r="S8" s="15">
        <f t="shared" si="2"/>
        <v>0.34094982078853048</v>
      </c>
      <c r="T8" s="15">
        <v>51.006599999999999</v>
      </c>
      <c r="U8" s="15">
        <f t="shared" si="3"/>
        <v>28.686599999999999</v>
      </c>
    </row>
    <row r="9" spans="1:21" x14ac:dyDescent="0.2">
      <c r="A9" s="8"/>
      <c r="B9" s="14"/>
      <c r="C9" s="13">
        <v>37</v>
      </c>
      <c r="D9" s="15">
        <v>1.04</v>
      </c>
      <c r="E9" s="15">
        <v>4.99</v>
      </c>
      <c r="F9" s="15">
        <v>22.83</v>
      </c>
      <c r="G9" s="15">
        <v>14.93</v>
      </c>
      <c r="H9" s="15">
        <v>56.21</v>
      </c>
      <c r="I9" s="15">
        <f t="shared" si="8"/>
        <v>100</v>
      </c>
      <c r="J9" s="12">
        <v>0.53</v>
      </c>
      <c r="K9" s="12">
        <v>2.54</v>
      </c>
      <c r="L9" s="12">
        <v>11.64</v>
      </c>
      <c r="M9" s="12">
        <v>7.61</v>
      </c>
      <c r="N9" s="12">
        <v>28.67</v>
      </c>
      <c r="O9" s="15">
        <f t="shared" si="9"/>
        <v>14.71</v>
      </c>
      <c r="P9" s="15">
        <f t="shared" si="0"/>
        <v>0.28839405096595344</v>
      </c>
      <c r="Q9" s="15">
        <f t="shared" si="10"/>
        <v>22.32</v>
      </c>
      <c r="R9" s="15">
        <f t="shared" si="1"/>
        <v>0.43759042947383281</v>
      </c>
      <c r="S9" s="15">
        <f t="shared" si="2"/>
        <v>0.34094982078853048</v>
      </c>
      <c r="T9" s="15">
        <v>51.006599999999999</v>
      </c>
      <c r="U9" s="15">
        <f t="shared" si="3"/>
        <v>28.686599999999999</v>
      </c>
    </row>
    <row r="10" spans="1:21" s="20" customFormat="1" x14ac:dyDescent="0.2">
      <c r="A10" s="16" t="s">
        <v>43</v>
      </c>
      <c r="B10" s="17">
        <v>45</v>
      </c>
      <c r="C10" s="18">
        <v>37.000100000000003</v>
      </c>
      <c r="D10" s="19">
        <v>0</v>
      </c>
      <c r="E10" s="19">
        <v>5.32</v>
      </c>
      <c r="F10" s="19">
        <v>22.48</v>
      </c>
      <c r="G10" s="19">
        <v>15.74</v>
      </c>
      <c r="H10" s="19">
        <v>56.47</v>
      </c>
      <c r="I10" s="15">
        <f t="shared" si="8"/>
        <v>100.00999999999999</v>
      </c>
      <c r="J10" s="19">
        <v>0</v>
      </c>
      <c r="K10" s="19">
        <v>2.7121</v>
      </c>
      <c r="L10" s="19">
        <v>11.4664</v>
      </c>
      <c r="M10" s="19">
        <v>8.0260999999999996</v>
      </c>
      <c r="N10" s="19">
        <v>28.802</v>
      </c>
      <c r="O10" s="19">
        <f t="shared" si="9"/>
        <v>14.1785</v>
      </c>
      <c r="P10" s="19">
        <f t="shared" si="0"/>
        <v>0.27797383083757787</v>
      </c>
      <c r="Q10" s="19">
        <f t="shared" si="10"/>
        <v>22.204599999999999</v>
      </c>
      <c r="R10" s="19">
        <f t="shared" si="1"/>
        <v>0.43532797716373961</v>
      </c>
      <c r="S10" s="19">
        <f t="shared" si="2"/>
        <v>0.36146113868297558</v>
      </c>
      <c r="T10" s="19">
        <v>51.006599999999999</v>
      </c>
      <c r="U10" s="19">
        <f t="shared" si="3"/>
        <v>28.802</v>
      </c>
    </row>
    <row r="11" spans="1:21" s="20" customFormat="1" x14ac:dyDescent="0.2">
      <c r="A11" s="16"/>
      <c r="B11" s="17"/>
      <c r="C11" s="18">
        <v>49</v>
      </c>
      <c r="D11" s="19">
        <v>0</v>
      </c>
      <c r="E11" s="19">
        <v>5.32</v>
      </c>
      <c r="F11" s="19">
        <v>22.48</v>
      </c>
      <c r="G11" s="19">
        <v>15.74</v>
      </c>
      <c r="H11" s="19">
        <v>56.47</v>
      </c>
      <c r="I11" s="15">
        <f t="shared" ref="I11" si="11">D11+E11+F11+G11+H11</f>
        <v>100.00999999999999</v>
      </c>
      <c r="J11" s="19">
        <v>0</v>
      </c>
      <c r="K11" s="19">
        <v>2.7121</v>
      </c>
      <c r="L11" s="19">
        <v>11.4664</v>
      </c>
      <c r="M11" s="19">
        <v>8.0260999999999996</v>
      </c>
      <c r="N11" s="19">
        <v>28.802</v>
      </c>
      <c r="O11" s="19">
        <f t="shared" ref="O11" si="12">J11+K11+L11</f>
        <v>14.1785</v>
      </c>
      <c r="P11" s="19">
        <f t="shared" si="0"/>
        <v>0.27797383083757787</v>
      </c>
      <c r="Q11" s="19">
        <f t="shared" ref="Q11" si="13">J11+K11+L11+M11</f>
        <v>22.204599999999999</v>
      </c>
      <c r="R11" s="19">
        <f t="shared" si="1"/>
        <v>0.43532797716373961</v>
      </c>
      <c r="S11" s="19">
        <f t="shared" si="2"/>
        <v>0.36146113868297558</v>
      </c>
      <c r="T11" s="19">
        <v>51.006599999999999</v>
      </c>
      <c r="U11" s="19">
        <f t="shared" si="3"/>
        <v>28.802</v>
      </c>
    </row>
    <row r="12" spans="1:21" x14ac:dyDescent="0.2">
      <c r="A12" s="8" t="s">
        <v>7</v>
      </c>
      <c r="B12" s="14">
        <v>53</v>
      </c>
      <c r="C12" s="13">
        <v>49.000100000000003</v>
      </c>
      <c r="D12" s="15">
        <v>0</v>
      </c>
      <c r="E12" s="15">
        <v>5.2</v>
      </c>
      <c r="F12" s="15">
        <v>22.91</v>
      </c>
      <c r="G12" s="15">
        <v>15.3</v>
      </c>
      <c r="H12" s="15">
        <v>56.58</v>
      </c>
      <c r="I12" s="15">
        <f t="shared" si="8"/>
        <v>99.99</v>
      </c>
      <c r="J12" s="12">
        <v>0</v>
      </c>
      <c r="K12" s="12">
        <v>2.65</v>
      </c>
      <c r="L12" s="12">
        <v>11.69</v>
      </c>
      <c r="M12" s="12">
        <v>7.81</v>
      </c>
      <c r="N12" s="12">
        <v>28.86</v>
      </c>
      <c r="O12" s="15">
        <f t="shared" si="9"/>
        <v>14.34</v>
      </c>
      <c r="P12" s="15">
        <f t="shared" si="0"/>
        <v>0.28114008775334959</v>
      </c>
      <c r="Q12" s="15">
        <f t="shared" si="10"/>
        <v>22.15</v>
      </c>
      <c r="R12" s="15">
        <f t="shared" si="1"/>
        <v>0.43425752745723101</v>
      </c>
      <c r="S12" s="15">
        <f t="shared" si="2"/>
        <v>0.3525959367945824</v>
      </c>
      <c r="T12" s="15">
        <v>51.006599999999999</v>
      </c>
      <c r="U12" s="15">
        <f t="shared" si="3"/>
        <v>28.8566</v>
      </c>
    </row>
    <row r="13" spans="1:21" x14ac:dyDescent="0.2">
      <c r="A13" s="8"/>
      <c r="B13" s="14"/>
      <c r="C13" s="13">
        <v>58</v>
      </c>
      <c r="D13" s="15">
        <v>0</v>
      </c>
      <c r="E13" s="15">
        <v>5.2</v>
      </c>
      <c r="F13" s="15">
        <v>22.91</v>
      </c>
      <c r="G13" s="15">
        <v>15.3</v>
      </c>
      <c r="H13" s="15">
        <v>56.58</v>
      </c>
      <c r="I13" s="15">
        <f t="shared" si="8"/>
        <v>99.99</v>
      </c>
      <c r="J13" s="12">
        <v>0</v>
      </c>
      <c r="K13" s="12">
        <v>2.65</v>
      </c>
      <c r="L13" s="12">
        <v>11.69</v>
      </c>
      <c r="M13" s="12">
        <v>7.81</v>
      </c>
      <c r="N13" s="12">
        <v>28.86</v>
      </c>
      <c r="O13" s="15">
        <f t="shared" si="9"/>
        <v>14.34</v>
      </c>
      <c r="P13" s="15">
        <f t="shared" si="0"/>
        <v>0.28114008775334959</v>
      </c>
      <c r="Q13" s="15">
        <f t="shared" si="10"/>
        <v>22.15</v>
      </c>
      <c r="R13" s="15">
        <f t="shared" si="1"/>
        <v>0.43425752745723101</v>
      </c>
      <c r="S13" s="15">
        <f t="shared" si="2"/>
        <v>0.3525959367945824</v>
      </c>
      <c r="T13" s="15">
        <v>51.006599999999999</v>
      </c>
      <c r="U13" s="15">
        <f t="shared" si="3"/>
        <v>28.8566</v>
      </c>
    </row>
    <row r="14" spans="1:21" x14ac:dyDescent="0.2">
      <c r="A14" s="8" t="s">
        <v>8</v>
      </c>
      <c r="B14" s="14">
        <v>76</v>
      </c>
      <c r="C14" s="13">
        <v>58.000100000000003</v>
      </c>
      <c r="D14" s="15">
        <v>0.28000000000000003</v>
      </c>
      <c r="E14" s="15">
        <v>5.58</v>
      </c>
      <c r="F14" s="15">
        <v>19.48</v>
      </c>
      <c r="G14" s="15">
        <v>15.45</v>
      </c>
      <c r="H14" s="15">
        <v>59.21</v>
      </c>
      <c r="I14" s="15">
        <f t="shared" si="8"/>
        <v>100</v>
      </c>
      <c r="J14" s="12">
        <v>0.14000000000000001</v>
      </c>
      <c r="K14" s="12">
        <v>2.85</v>
      </c>
      <c r="L14" s="12">
        <v>9.94</v>
      </c>
      <c r="M14" s="12">
        <v>7.88</v>
      </c>
      <c r="N14" s="12">
        <v>30.2</v>
      </c>
      <c r="O14" s="15">
        <f t="shared" si="9"/>
        <v>12.93</v>
      </c>
      <c r="P14" s="15">
        <f t="shared" si="0"/>
        <v>0.25349660632153487</v>
      </c>
      <c r="Q14" s="15">
        <f t="shared" si="10"/>
        <v>20.81</v>
      </c>
      <c r="R14" s="15">
        <f t="shared" si="1"/>
        <v>0.40798641744401704</v>
      </c>
      <c r="S14" s="15">
        <f t="shared" si="2"/>
        <v>0.37866410379625182</v>
      </c>
      <c r="T14" s="15">
        <v>51.006599999999999</v>
      </c>
      <c r="U14" s="15">
        <f t="shared" si="3"/>
        <v>30.1966</v>
      </c>
    </row>
    <row r="15" spans="1:21" x14ac:dyDescent="0.2">
      <c r="A15" s="8"/>
      <c r="B15" s="14"/>
      <c r="C15" s="13">
        <v>81</v>
      </c>
      <c r="D15" s="15">
        <v>0.28000000000000003</v>
      </c>
      <c r="E15" s="15">
        <v>5.58</v>
      </c>
      <c r="F15" s="15">
        <v>19.48</v>
      </c>
      <c r="G15" s="15">
        <v>15.45</v>
      </c>
      <c r="H15" s="15">
        <v>59.21</v>
      </c>
      <c r="I15" s="15">
        <f t="shared" si="8"/>
        <v>100</v>
      </c>
      <c r="J15" s="12">
        <v>0.14000000000000001</v>
      </c>
      <c r="K15" s="12">
        <v>2.85</v>
      </c>
      <c r="L15" s="12">
        <v>9.94</v>
      </c>
      <c r="M15" s="12">
        <v>7.88</v>
      </c>
      <c r="N15" s="12">
        <v>30.2</v>
      </c>
      <c r="O15" s="15">
        <f t="shared" si="9"/>
        <v>12.93</v>
      </c>
      <c r="P15" s="15">
        <f t="shared" si="0"/>
        <v>0.25349660632153487</v>
      </c>
      <c r="Q15" s="15">
        <f t="shared" si="10"/>
        <v>20.81</v>
      </c>
      <c r="R15" s="15">
        <f t="shared" si="1"/>
        <v>0.40798641744401704</v>
      </c>
      <c r="S15" s="15">
        <f t="shared" si="2"/>
        <v>0.37866410379625182</v>
      </c>
      <c r="T15" s="15">
        <v>51.006599999999999</v>
      </c>
      <c r="U15" s="15">
        <f t="shared" si="3"/>
        <v>30.1966</v>
      </c>
    </row>
    <row r="16" spans="1:21" x14ac:dyDescent="0.2">
      <c r="A16" s="8" t="s">
        <v>9</v>
      </c>
      <c r="B16" s="14">
        <v>90</v>
      </c>
      <c r="C16" s="13">
        <v>81.000100000000003</v>
      </c>
      <c r="D16" s="15">
        <v>0</v>
      </c>
      <c r="E16" s="15">
        <v>4.49</v>
      </c>
      <c r="F16" s="15">
        <v>19.37</v>
      </c>
      <c r="G16" s="15">
        <v>16.84</v>
      </c>
      <c r="H16" s="15">
        <v>59.31</v>
      </c>
      <c r="I16" s="15">
        <f t="shared" si="8"/>
        <v>100.01</v>
      </c>
      <c r="J16" s="12">
        <v>0</v>
      </c>
      <c r="K16" s="12">
        <v>2.29</v>
      </c>
      <c r="L16" s="12">
        <v>9.8800000000000008</v>
      </c>
      <c r="M16" s="12">
        <v>8.59</v>
      </c>
      <c r="N16" s="12">
        <v>30.25</v>
      </c>
      <c r="O16" s="15">
        <f t="shared" si="9"/>
        <v>12.170000000000002</v>
      </c>
      <c r="P16" s="15">
        <f t="shared" si="0"/>
        <v>0.23859657377672697</v>
      </c>
      <c r="Q16" s="15">
        <f t="shared" si="10"/>
        <v>20.76</v>
      </c>
      <c r="R16" s="15">
        <f t="shared" si="1"/>
        <v>0.40700615214501656</v>
      </c>
      <c r="S16" s="15">
        <f t="shared" si="2"/>
        <v>0.41377649325626198</v>
      </c>
      <c r="T16" s="15">
        <v>51.006599999999999</v>
      </c>
      <c r="U16" s="15">
        <f t="shared" si="3"/>
        <v>30.246599999999997</v>
      </c>
    </row>
    <row r="17" spans="1:21" x14ac:dyDescent="0.2">
      <c r="A17" s="8"/>
      <c r="B17" s="14"/>
      <c r="C17" s="13">
        <v>94</v>
      </c>
      <c r="D17" s="15">
        <v>0</v>
      </c>
      <c r="E17" s="15">
        <v>4.49</v>
      </c>
      <c r="F17" s="15">
        <v>19.37</v>
      </c>
      <c r="G17" s="15">
        <v>16.84</v>
      </c>
      <c r="H17" s="15">
        <v>59.31</v>
      </c>
      <c r="I17" s="15">
        <f t="shared" si="8"/>
        <v>100.01</v>
      </c>
      <c r="J17" s="12">
        <v>0</v>
      </c>
      <c r="K17" s="12">
        <v>2.29</v>
      </c>
      <c r="L17" s="12">
        <v>9.8800000000000008</v>
      </c>
      <c r="M17" s="12">
        <v>8.59</v>
      </c>
      <c r="N17" s="12">
        <v>30.25</v>
      </c>
      <c r="O17" s="15">
        <f t="shared" si="9"/>
        <v>12.170000000000002</v>
      </c>
      <c r="P17" s="15">
        <f t="shared" si="0"/>
        <v>0.23859657377672697</v>
      </c>
      <c r="Q17" s="15">
        <f t="shared" si="10"/>
        <v>20.76</v>
      </c>
      <c r="R17" s="15">
        <f t="shared" si="1"/>
        <v>0.40700615214501656</v>
      </c>
      <c r="S17" s="15">
        <f t="shared" si="2"/>
        <v>0.41377649325626198</v>
      </c>
      <c r="T17" s="15">
        <v>51.006599999999999</v>
      </c>
      <c r="U17" s="15">
        <f t="shared" si="3"/>
        <v>30.246599999999997</v>
      </c>
    </row>
    <row r="18" spans="1:21" s="20" customFormat="1" x14ac:dyDescent="0.2">
      <c r="A18" s="16" t="s">
        <v>10</v>
      </c>
      <c r="B18" s="17">
        <v>105</v>
      </c>
      <c r="C18" s="18">
        <v>94.000100000000003</v>
      </c>
      <c r="D18" s="19">
        <v>0</v>
      </c>
      <c r="E18" s="19">
        <v>3.9</v>
      </c>
      <c r="F18" s="19">
        <v>21.16</v>
      </c>
      <c r="G18" s="19">
        <v>16.690000000000001</v>
      </c>
      <c r="H18" s="19">
        <v>58.25</v>
      </c>
      <c r="I18" s="15">
        <f t="shared" si="8"/>
        <v>100</v>
      </c>
      <c r="J18" s="19">
        <v>0</v>
      </c>
      <c r="K18" s="19">
        <v>1.9883</v>
      </c>
      <c r="L18" s="19">
        <v>10.7911</v>
      </c>
      <c r="M18" s="19">
        <v>8.5147999999999993</v>
      </c>
      <c r="N18" s="19">
        <v>29.712299999999999</v>
      </c>
      <c r="O18" s="19">
        <f t="shared" si="9"/>
        <v>12.779400000000001</v>
      </c>
      <c r="P18" s="19">
        <f t="shared" si="0"/>
        <v>0.25054404724094531</v>
      </c>
      <c r="Q18" s="19">
        <f t="shared" si="10"/>
        <v>21.2942</v>
      </c>
      <c r="R18" s="19">
        <f t="shared" si="1"/>
        <v>0.41747930659953814</v>
      </c>
      <c r="S18" s="19">
        <f t="shared" si="2"/>
        <v>0.3998647519042744</v>
      </c>
      <c r="T18" s="19">
        <v>51.006599999999999</v>
      </c>
      <c r="U18" s="19">
        <f t="shared" si="3"/>
        <v>29.712399999999999</v>
      </c>
    </row>
    <row r="19" spans="1:21" s="20" customFormat="1" x14ac:dyDescent="0.2">
      <c r="A19" s="16"/>
      <c r="B19" s="17"/>
      <c r="C19" s="18">
        <v>117</v>
      </c>
      <c r="D19" s="19">
        <v>0</v>
      </c>
      <c r="E19" s="19">
        <v>3.9</v>
      </c>
      <c r="F19" s="19">
        <v>21.16</v>
      </c>
      <c r="G19" s="19">
        <v>16.690000000000001</v>
      </c>
      <c r="H19" s="19">
        <v>58.25</v>
      </c>
      <c r="I19" s="15">
        <f t="shared" ref="I19" si="14">D19+E19+F19+G19+H19</f>
        <v>100</v>
      </c>
      <c r="J19" s="19">
        <v>0</v>
      </c>
      <c r="K19" s="19">
        <v>1.9883</v>
      </c>
      <c r="L19" s="19">
        <v>10.7911</v>
      </c>
      <c r="M19" s="19">
        <v>8.5147999999999993</v>
      </c>
      <c r="N19" s="19">
        <v>29.712299999999999</v>
      </c>
      <c r="O19" s="19">
        <f t="shared" ref="O19" si="15">J19+K19+L19</f>
        <v>12.779400000000001</v>
      </c>
      <c r="P19" s="19">
        <f t="shared" si="0"/>
        <v>0.25054404724094531</v>
      </c>
      <c r="Q19" s="19">
        <f t="shared" ref="Q19" si="16">J19+K19+L19+M19</f>
        <v>21.2942</v>
      </c>
      <c r="R19" s="19">
        <f t="shared" si="1"/>
        <v>0.41747930659953814</v>
      </c>
      <c r="S19" s="19">
        <f t="shared" si="2"/>
        <v>0.3998647519042744</v>
      </c>
      <c r="T19" s="19">
        <v>51.006599999999999</v>
      </c>
      <c r="U19" s="19">
        <f t="shared" si="3"/>
        <v>29.712399999999999</v>
      </c>
    </row>
    <row r="20" spans="1:21" x14ac:dyDescent="0.2">
      <c r="A20" s="8" t="s">
        <v>11</v>
      </c>
      <c r="B20" s="14">
        <v>126</v>
      </c>
      <c r="C20" s="13">
        <v>117.0001</v>
      </c>
      <c r="D20" s="15">
        <v>0</v>
      </c>
      <c r="E20" s="15">
        <v>3.62</v>
      </c>
      <c r="F20" s="15">
        <v>23.57</v>
      </c>
      <c r="G20" s="15">
        <v>14.05</v>
      </c>
      <c r="H20" s="15">
        <v>58.76</v>
      </c>
      <c r="I20" s="15">
        <f t="shared" si="8"/>
        <v>100</v>
      </c>
      <c r="J20" s="12">
        <v>0</v>
      </c>
      <c r="K20" s="12">
        <v>1.85</v>
      </c>
      <c r="L20" s="12">
        <v>12.02</v>
      </c>
      <c r="M20" s="12">
        <v>7.17</v>
      </c>
      <c r="N20" s="12">
        <v>29.97</v>
      </c>
      <c r="O20" s="15">
        <f t="shared" si="9"/>
        <v>13.87</v>
      </c>
      <c r="P20" s="15">
        <f t="shared" si="0"/>
        <v>0.27192559394274468</v>
      </c>
      <c r="Q20" s="15">
        <f t="shared" si="10"/>
        <v>21.04</v>
      </c>
      <c r="R20" s="15">
        <f t="shared" si="1"/>
        <v>0.41249563781941945</v>
      </c>
      <c r="S20" s="15">
        <f t="shared" si="2"/>
        <v>0.34077946768060835</v>
      </c>
      <c r="T20" s="15">
        <v>51.006599999999999</v>
      </c>
      <c r="U20" s="15">
        <f t="shared" si="3"/>
        <v>29.9666</v>
      </c>
    </row>
    <row r="21" spans="1:21" x14ac:dyDescent="0.2">
      <c r="A21" s="8"/>
      <c r="B21" s="14"/>
      <c r="C21" s="13">
        <v>135</v>
      </c>
      <c r="D21" s="15">
        <v>0</v>
      </c>
      <c r="E21" s="15">
        <v>3.62</v>
      </c>
      <c r="F21" s="15">
        <v>23.57</v>
      </c>
      <c r="G21" s="15">
        <v>14.05</v>
      </c>
      <c r="H21" s="15">
        <v>58.76</v>
      </c>
      <c r="I21" s="15">
        <f t="shared" si="8"/>
        <v>100</v>
      </c>
      <c r="J21" s="12">
        <v>0</v>
      </c>
      <c r="K21" s="12">
        <v>1.85</v>
      </c>
      <c r="L21" s="12">
        <v>12.02</v>
      </c>
      <c r="M21" s="12">
        <v>7.17</v>
      </c>
      <c r="N21" s="12">
        <v>29.97</v>
      </c>
      <c r="O21" s="15">
        <f t="shared" si="9"/>
        <v>13.87</v>
      </c>
      <c r="P21" s="15">
        <f t="shared" si="0"/>
        <v>0.27192559394274468</v>
      </c>
      <c r="Q21" s="15">
        <f t="shared" si="10"/>
        <v>21.04</v>
      </c>
      <c r="R21" s="15">
        <f t="shared" si="1"/>
        <v>0.41249563781941945</v>
      </c>
      <c r="S21" s="15">
        <f t="shared" si="2"/>
        <v>0.34077946768060835</v>
      </c>
      <c r="T21" s="15">
        <v>51.006599999999999</v>
      </c>
      <c r="U21" s="15">
        <f t="shared" si="3"/>
        <v>29.9666</v>
      </c>
    </row>
    <row r="22" spans="1:21" x14ac:dyDescent="0.2">
      <c r="A22" s="8" t="s">
        <v>12</v>
      </c>
      <c r="B22" s="14">
        <v>140</v>
      </c>
      <c r="C22" s="13">
        <v>135.0001</v>
      </c>
      <c r="D22" s="15">
        <v>0</v>
      </c>
      <c r="E22" s="15">
        <v>3.39</v>
      </c>
      <c r="F22" s="15">
        <v>22.42</v>
      </c>
      <c r="G22" s="15">
        <v>13.23</v>
      </c>
      <c r="H22" s="15">
        <v>60.96</v>
      </c>
      <c r="I22" s="15">
        <f t="shared" si="8"/>
        <v>100</v>
      </c>
      <c r="J22" s="12">
        <v>0</v>
      </c>
      <c r="K22" s="12">
        <v>1.73</v>
      </c>
      <c r="L22" s="12">
        <v>11.44</v>
      </c>
      <c r="M22" s="12">
        <v>6.75</v>
      </c>
      <c r="N22" s="12">
        <v>31.09</v>
      </c>
      <c r="O22" s="15">
        <f t="shared" si="9"/>
        <v>13.17</v>
      </c>
      <c r="P22" s="15">
        <f t="shared" si="0"/>
        <v>0.25820187975673736</v>
      </c>
      <c r="Q22" s="15">
        <f t="shared" si="10"/>
        <v>19.920000000000002</v>
      </c>
      <c r="R22" s="15">
        <f t="shared" si="1"/>
        <v>0.3905376951218078</v>
      </c>
      <c r="S22" s="15">
        <f t="shared" si="2"/>
        <v>0.33885542168674698</v>
      </c>
      <c r="T22" s="15">
        <v>51.006599999999999</v>
      </c>
      <c r="U22" s="15">
        <f t="shared" si="3"/>
        <v>31.086599999999997</v>
      </c>
    </row>
    <row r="23" spans="1:21" x14ac:dyDescent="0.2">
      <c r="A23" s="8"/>
      <c r="B23" s="14"/>
      <c r="C23" s="13">
        <v>146</v>
      </c>
      <c r="D23" s="15">
        <v>0</v>
      </c>
      <c r="E23" s="15">
        <v>3.39</v>
      </c>
      <c r="F23" s="15">
        <v>22.42</v>
      </c>
      <c r="G23" s="15">
        <v>13.23</v>
      </c>
      <c r="H23" s="15">
        <v>60.96</v>
      </c>
      <c r="I23" s="15">
        <f t="shared" si="8"/>
        <v>100</v>
      </c>
      <c r="J23" s="12">
        <v>0</v>
      </c>
      <c r="K23" s="12">
        <v>1.73</v>
      </c>
      <c r="L23" s="12">
        <v>11.44</v>
      </c>
      <c r="M23" s="12">
        <v>6.75</v>
      </c>
      <c r="N23" s="12">
        <v>31.09</v>
      </c>
      <c r="O23" s="15">
        <f t="shared" si="9"/>
        <v>13.17</v>
      </c>
      <c r="P23" s="15">
        <f t="shared" si="0"/>
        <v>0.25820187975673736</v>
      </c>
      <c r="Q23" s="15">
        <f t="shared" si="10"/>
        <v>19.920000000000002</v>
      </c>
      <c r="R23" s="15">
        <f t="shared" si="1"/>
        <v>0.3905376951218078</v>
      </c>
      <c r="S23" s="15">
        <f t="shared" si="2"/>
        <v>0.33885542168674698</v>
      </c>
      <c r="T23" s="15">
        <v>51.006599999999999</v>
      </c>
      <c r="U23" s="15">
        <f t="shared" si="3"/>
        <v>31.086599999999997</v>
      </c>
    </row>
    <row r="24" spans="1:21" x14ac:dyDescent="0.2">
      <c r="A24" s="8" t="s">
        <v>13</v>
      </c>
      <c r="B24" s="14">
        <v>152</v>
      </c>
      <c r="C24" s="13">
        <v>146.0001</v>
      </c>
      <c r="D24" s="15">
        <v>0</v>
      </c>
      <c r="E24" s="15">
        <v>3.55</v>
      </c>
      <c r="F24" s="15">
        <v>21.94</v>
      </c>
      <c r="G24" s="15">
        <v>13.95</v>
      </c>
      <c r="H24" s="15">
        <v>60.56</v>
      </c>
      <c r="I24" s="15">
        <f t="shared" si="8"/>
        <v>100</v>
      </c>
      <c r="J24" s="12">
        <v>0</v>
      </c>
      <c r="K24" s="12">
        <v>1.81</v>
      </c>
      <c r="L24" s="12">
        <v>11.19</v>
      </c>
      <c r="M24" s="12">
        <v>7.12</v>
      </c>
      <c r="N24" s="12">
        <v>30.89</v>
      </c>
      <c r="O24" s="15">
        <f t="shared" si="9"/>
        <v>13</v>
      </c>
      <c r="P24" s="15">
        <f t="shared" si="0"/>
        <v>0.25486897774013562</v>
      </c>
      <c r="Q24" s="15">
        <f t="shared" si="10"/>
        <v>20.12</v>
      </c>
      <c r="R24" s="15">
        <f t="shared" si="1"/>
        <v>0.39445875631780986</v>
      </c>
      <c r="S24" s="15">
        <f t="shared" si="2"/>
        <v>0.35387673956262422</v>
      </c>
      <c r="T24" s="15">
        <v>51.006599999999999</v>
      </c>
      <c r="U24" s="15">
        <f t="shared" si="3"/>
        <v>30.886599999999998</v>
      </c>
    </row>
    <row r="25" spans="1:21" x14ac:dyDescent="0.2">
      <c r="A25" s="8"/>
      <c r="B25" s="14"/>
      <c r="C25" s="13">
        <v>166</v>
      </c>
      <c r="D25" s="15">
        <v>0</v>
      </c>
      <c r="E25" s="15">
        <v>3.55</v>
      </c>
      <c r="F25" s="15">
        <v>21.94</v>
      </c>
      <c r="G25" s="15">
        <v>13.95</v>
      </c>
      <c r="H25" s="15">
        <v>60.56</v>
      </c>
      <c r="I25" s="15">
        <f t="shared" si="8"/>
        <v>100</v>
      </c>
      <c r="J25" s="12">
        <v>0</v>
      </c>
      <c r="K25" s="12">
        <v>1.81</v>
      </c>
      <c r="L25" s="12">
        <v>11.19</v>
      </c>
      <c r="M25" s="12">
        <v>7.12</v>
      </c>
      <c r="N25" s="12">
        <v>30.89</v>
      </c>
      <c r="O25" s="15">
        <f t="shared" si="9"/>
        <v>13</v>
      </c>
      <c r="P25" s="15">
        <f t="shared" si="0"/>
        <v>0.25486897774013562</v>
      </c>
      <c r="Q25" s="15">
        <f t="shared" si="10"/>
        <v>20.12</v>
      </c>
      <c r="R25" s="15">
        <f t="shared" si="1"/>
        <v>0.39445875631780986</v>
      </c>
      <c r="S25" s="15">
        <f t="shared" si="2"/>
        <v>0.35387673956262422</v>
      </c>
      <c r="T25" s="15">
        <v>51.006599999999999</v>
      </c>
      <c r="U25" s="15">
        <f t="shared" si="3"/>
        <v>30.886599999999998</v>
      </c>
    </row>
    <row r="26" spans="1:21" x14ac:dyDescent="0.2">
      <c r="A26" s="8" t="s">
        <v>14</v>
      </c>
      <c r="B26" s="14">
        <v>169</v>
      </c>
      <c r="C26" s="13">
        <v>166.0001</v>
      </c>
      <c r="D26" s="15">
        <v>0</v>
      </c>
      <c r="E26" s="15">
        <v>2.25</v>
      </c>
      <c r="F26" s="15">
        <v>23.76</v>
      </c>
      <c r="G26" s="15">
        <v>13.21</v>
      </c>
      <c r="H26" s="15">
        <v>60.78</v>
      </c>
      <c r="I26" s="15">
        <f t="shared" si="8"/>
        <v>100</v>
      </c>
      <c r="J26" s="12">
        <v>0</v>
      </c>
      <c r="K26" s="12">
        <v>1.1499999999999999</v>
      </c>
      <c r="L26" s="12">
        <v>12.12</v>
      </c>
      <c r="M26" s="12">
        <v>6.74</v>
      </c>
      <c r="N26" s="12">
        <v>31</v>
      </c>
      <c r="O26" s="15">
        <f t="shared" si="9"/>
        <v>13.27</v>
      </c>
      <c r="P26" s="15">
        <f t="shared" si="0"/>
        <v>0.26016241035473842</v>
      </c>
      <c r="Q26" s="15">
        <f t="shared" si="10"/>
        <v>20.009999999999998</v>
      </c>
      <c r="R26" s="15">
        <f t="shared" si="1"/>
        <v>0.39230217266000866</v>
      </c>
      <c r="S26" s="15">
        <f t="shared" si="2"/>
        <v>0.33683158420789611</v>
      </c>
      <c r="T26" s="15">
        <v>51.006599999999999</v>
      </c>
      <c r="U26" s="15">
        <f t="shared" si="3"/>
        <v>30.996600000000001</v>
      </c>
    </row>
    <row r="27" spans="1:21" x14ac:dyDescent="0.2">
      <c r="A27" s="8"/>
      <c r="B27" s="14"/>
      <c r="C27" s="13">
        <v>179</v>
      </c>
      <c r="D27" s="15">
        <v>0</v>
      </c>
      <c r="E27" s="15">
        <v>2.25</v>
      </c>
      <c r="F27" s="15">
        <v>23.76</v>
      </c>
      <c r="G27" s="15">
        <v>13.21</v>
      </c>
      <c r="H27" s="15">
        <v>60.78</v>
      </c>
      <c r="I27" s="15">
        <f t="shared" si="8"/>
        <v>100</v>
      </c>
      <c r="J27" s="12">
        <v>0</v>
      </c>
      <c r="K27" s="12">
        <v>1.1499999999999999</v>
      </c>
      <c r="L27" s="12">
        <v>12.12</v>
      </c>
      <c r="M27" s="12">
        <v>6.74</v>
      </c>
      <c r="N27" s="12">
        <v>31</v>
      </c>
      <c r="O27" s="15">
        <f t="shared" si="9"/>
        <v>13.27</v>
      </c>
      <c r="P27" s="15">
        <f t="shared" si="0"/>
        <v>0.26016241035473842</v>
      </c>
      <c r="Q27" s="15">
        <f t="shared" si="10"/>
        <v>20.009999999999998</v>
      </c>
      <c r="R27" s="15">
        <f t="shared" si="1"/>
        <v>0.39230217266000866</v>
      </c>
      <c r="S27" s="15">
        <f t="shared" si="2"/>
        <v>0.33683158420789611</v>
      </c>
      <c r="T27" s="15">
        <v>51.006599999999999</v>
      </c>
      <c r="U27" s="15">
        <f t="shared" si="3"/>
        <v>30.996600000000001</v>
      </c>
    </row>
    <row r="28" spans="1:21" s="20" customFormat="1" x14ac:dyDescent="0.2">
      <c r="A28" s="16" t="s">
        <v>15</v>
      </c>
      <c r="B28" s="17">
        <v>195</v>
      </c>
      <c r="C28" s="18">
        <v>179.0001</v>
      </c>
      <c r="D28" s="19">
        <v>0</v>
      </c>
      <c r="E28" s="19">
        <v>1.3326</v>
      </c>
      <c r="F28" s="19">
        <v>23.595700000000001</v>
      </c>
      <c r="G28" s="19">
        <v>14.278700000000001</v>
      </c>
      <c r="H28" s="19">
        <v>60.793100000000003</v>
      </c>
      <c r="I28" s="15">
        <f t="shared" si="8"/>
        <v>100.0001</v>
      </c>
      <c r="J28" s="19">
        <v>0</v>
      </c>
      <c r="K28" s="19">
        <v>0.67969999999999997</v>
      </c>
      <c r="L28" s="19">
        <v>12.035399999999999</v>
      </c>
      <c r="M28" s="19">
        <v>7.2831000000000001</v>
      </c>
      <c r="N28" s="19">
        <v>31.008500000000002</v>
      </c>
      <c r="O28" s="19">
        <f t="shared" si="9"/>
        <v>12.7151</v>
      </c>
      <c r="P28" s="19">
        <f t="shared" si="0"/>
        <v>0.24928342606643061</v>
      </c>
      <c r="Q28" s="19">
        <f t="shared" si="10"/>
        <v>19.998200000000001</v>
      </c>
      <c r="R28" s="19">
        <f t="shared" si="1"/>
        <v>0.3920708300494446</v>
      </c>
      <c r="S28" s="19">
        <f t="shared" si="2"/>
        <v>0.36418777689992099</v>
      </c>
      <c r="T28" s="19">
        <v>51.006599999999999</v>
      </c>
      <c r="U28" s="19">
        <f t="shared" si="3"/>
        <v>31.008399999999998</v>
      </c>
    </row>
    <row r="29" spans="1:21" s="20" customFormat="1" x14ac:dyDescent="0.2">
      <c r="A29" s="16"/>
      <c r="B29" s="17"/>
      <c r="C29" s="18">
        <v>203</v>
      </c>
      <c r="D29" s="19">
        <v>0</v>
      </c>
      <c r="E29" s="19">
        <v>1.3326</v>
      </c>
      <c r="F29" s="19">
        <v>23.595700000000001</v>
      </c>
      <c r="G29" s="19">
        <v>14.278700000000001</v>
      </c>
      <c r="H29" s="19">
        <v>60.793100000000003</v>
      </c>
      <c r="I29" s="15">
        <f t="shared" ref="I29" si="17">D29+E29+F29+G29+H29</f>
        <v>100.0001</v>
      </c>
      <c r="J29" s="19">
        <v>0</v>
      </c>
      <c r="K29" s="19">
        <v>0.67969999999999997</v>
      </c>
      <c r="L29" s="19">
        <v>12.035399999999999</v>
      </c>
      <c r="M29" s="19">
        <v>7.2831000000000001</v>
      </c>
      <c r="N29" s="19">
        <v>31.008500000000002</v>
      </c>
      <c r="O29" s="19">
        <f t="shared" ref="O29" si="18">J29+K29+L29</f>
        <v>12.7151</v>
      </c>
      <c r="P29" s="19">
        <f t="shared" si="0"/>
        <v>0.24928342606643061</v>
      </c>
      <c r="Q29" s="19">
        <f t="shared" ref="Q29" si="19">J29+K29+L29+M29</f>
        <v>19.998200000000001</v>
      </c>
      <c r="R29" s="19">
        <f t="shared" si="1"/>
        <v>0.3920708300494446</v>
      </c>
      <c r="S29" s="19">
        <f t="shared" si="2"/>
        <v>0.36418777689992099</v>
      </c>
      <c r="T29" s="19">
        <v>51.006599999999999</v>
      </c>
      <c r="U29" s="19">
        <f t="shared" si="3"/>
        <v>31.008399999999998</v>
      </c>
    </row>
    <row r="30" spans="1:21" x14ac:dyDescent="0.2">
      <c r="A30" s="8" t="s">
        <v>16</v>
      </c>
      <c r="B30" s="14">
        <v>218</v>
      </c>
      <c r="C30" s="13">
        <v>203.0001</v>
      </c>
      <c r="D30" s="15">
        <v>0</v>
      </c>
      <c r="E30" s="15">
        <v>0.97</v>
      </c>
      <c r="F30" s="15">
        <v>26.72</v>
      </c>
      <c r="G30" s="15">
        <v>10.59</v>
      </c>
      <c r="H30" s="15">
        <v>61.72</v>
      </c>
      <c r="I30" s="15">
        <f t="shared" si="8"/>
        <v>100</v>
      </c>
      <c r="J30" s="12">
        <v>0</v>
      </c>
      <c r="K30" s="12">
        <v>0.5</v>
      </c>
      <c r="L30" s="12">
        <v>13.63</v>
      </c>
      <c r="M30" s="12">
        <v>5.4</v>
      </c>
      <c r="N30" s="12">
        <v>31.48</v>
      </c>
      <c r="O30" s="15">
        <f t="shared" si="9"/>
        <v>14.13</v>
      </c>
      <c r="P30" s="15">
        <f t="shared" si="0"/>
        <v>0.2770229734975474</v>
      </c>
      <c r="Q30" s="15">
        <f t="shared" si="10"/>
        <v>19.53</v>
      </c>
      <c r="R30" s="15">
        <f t="shared" si="1"/>
        <v>0.38289162578960373</v>
      </c>
      <c r="S30" s="15">
        <f t="shared" si="2"/>
        <v>0.27649769585253459</v>
      </c>
      <c r="T30" s="15">
        <v>51.006599999999999</v>
      </c>
      <c r="U30" s="15">
        <f t="shared" si="3"/>
        <v>31.476599999999998</v>
      </c>
    </row>
    <row r="31" spans="1:21" x14ac:dyDescent="0.2">
      <c r="A31" s="8"/>
      <c r="B31" s="14"/>
      <c r="C31" s="13">
        <v>224</v>
      </c>
      <c r="D31" s="15">
        <v>0</v>
      </c>
      <c r="E31" s="15">
        <v>0.97</v>
      </c>
      <c r="F31" s="15">
        <v>26.72</v>
      </c>
      <c r="G31" s="15">
        <v>10.59</v>
      </c>
      <c r="H31" s="15">
        <v>61.72</v>
      </c>
      <c r="I31" s="15">
        <f t="shared" si="8"/>
        <v>100</v>
      </c>
      <c r="J31" s="12">
        <v>0</v>
      </c>
      <c r="K31" s="12">
        <v>0.5</v>
      </c>
      <c r="L31" s="12">
        <v>13.63</v>
      </c>
      <c r="M31" s="12">
        <v>5.4</v>
      </c>
      <c r="N31" s="12">
        <v>31.48</v>
      </c>
      <c r="O31" s="15">
        <f t="shared" si="9"/>
        <v>14.13</v>
      </c>
      <c r="P31" s="15">
        <f t="shared" si="0"/>
        <v>0.2770229734975474</v>
      </c>
      <c r="Q31" s="15">
        <f t="shared" si="10"/>
        <v>19.53</v>
      </c>
      <c r="R31" s="15">
        <f t="shared" si="1"/>
        <v>0.38289162578960373</v>
      </c>
      <c r="S31" s="15">
        <f t="shared" si="2"/>
        <v>0.27649769585253459</v>
      </c>
      <c r="T31" s="15">
        <v>51.006599999999999</v>
      </c>
      <c r="U31" s="15">
        <f t="shared" si="3"/>
        <v>31.476599999999998</v>
      </c>
    </row>
    <row r="32" spans="1:21" x14ac:dyDescent="0.2">
      <c r="A32" s="8" t="s">
        <v>17</v>
      </c>
      <c r="B32" s="14">
        <v>232</v>
      </c>
      <c r="C32" s="13">
        <v>224.0001</v>
      </c>
      <c r="D32" s="15">
        <v>0</v>
      </c>
      <c r="E32" s="15">
        <v>1.08</v>
      </c>
      <c r="F32" s="15">
        <v>26.02</v>
      </c>
      <c r="G32" s="15">
        <v>11.35</v>
      </c>
      <c r="H32" s="15">
        <v>61.54</v>
      </c>
      <c r="I32" s="15">
        <f t="shared" si="8"/>
        <v>99.990000000000009</v>
      </c>
      <c r="J32" s="12">
        <v>0</v>
      </c>
      <c r="K32" s="12">
        <v>0.55000000000000004</v>
      </c>
      <c r="L32" s="12">
        <v>13.27</v>
      </c>
      <c r="M32" s="12">
        <v>5.79</v>
      </c>
      <c r="N32" s="12">
        <v>31.39</v>
      </c>
      <c r="O32" s="15">
        <f t="shared" si="9"/>
        <v>13.82</v>
      </c>
      <c r="P32" s="15">
        <f t="shared" si="0"/>
        <v>0.27094532864374415</v>
      </c>
      <c r="Q32" s="15">
        <f t="shared" si="10"/>
        <v>19.61</v>
      </c>
      <c r="R32" s="15">
        <f t="shared" si="1"/>
        <v>0.38446005026800451</v>
      </c>
      <c r="S32" s="15">
        <f t="shared" si="2"/>
        <v>0.29525752167261604</v>
      </c>
      <c r="T32" s="15">
        <v>51.006599999999999</v>
      </c>
      <c r="U32" s="15">
        <f t="shared" si="3"/>
        <v>31.396599999999999</v>
      </c>
    </row>
    <row r="33" spans="1:21" x14ac:dyDescent="0.2">
      <c r="A33" s="8"/>
      <c r="B33" s="14"/>
      <c r="C33" s="13">
        <v>248</v>
      </c>
      <c r="D33" s="15">
        <v>0</v>
      </c>
      <c r="E33" s="15">
        <v>1.08</v>
      </c>
      <c r="F33" s="15">
        <v>26.02</v>
      </c>
      <c r="G33" s="15">
        <v>11.35</v>
      </c>
      <c r="H33" s="15">
        <v>61.54</v>
      </c>
      <c r="I33" s="15">
        <f t="shared" si="8"/>
        <v>99.990000000000009</v>
      </c>
      <c r="J33" s="12">
        <v>0</v>
      </c>
      <c r="K33" s="12">
        <v>0.55000000000000004</v>
      </c>
      <c r="L33" s="12">
        <v>13.27</v>
      </c>
      <c r="M33" s="12">
        <v>5.79</v>
      </c>
      <c r="N33" s="12">
        <v>31.39</v>
      </c>
      <c r="O33" s="15">
        <f t="shared" si="9"/>
        <v>13.82</v>
      </c>
      <c r="P33" s="15">
        <f t="shared" si="0"/>
        <v>0.27094532864374415</v>
      </c>
      <c r="Q33" s="15">
        <f t="shared" si="10"/>
        <v>19.61</v>
      </c>
      <c r="R33" s="15">
        <f t="shared" si="1"/>
        <v>0.38446005026800451</v>
      </c>
      <c r="S33" s="15">
        <f t="shared" si="2"/>
        <v>0.29525752167261604</v>
      </c>
      <c r="T33" s="15">
        <v>51.006599999999999</v>
      </c>
      <c r="U33" s="15">
        <f t="shared" si="3"/>
        <v>31.396599999999999</v>
      </c>
    </row>
    <row r="34" spans="1:21" s="20" customFormat="1" x14ac:dyDescent="0.2">
      <c r="A34" s="16" t="s">
        <v>18</v>
      </c>
      <c r="B34" s="17">
        <v>255</v>
      </c>
      <c r="C34" s="18">
        <v>248.0001</v>
      </c>
      <c r="D34" s="19">
        <v>0</v>
      </c>
      <c r="E34" s="19">
        <v>3.61</v>
      </c>
      <c r="F34" s="19">
        <v>21.27</v>
      </c>
      <c r="G34" s="19">
        <v>13.29</v>
      </c>
      <c r="H34" s="19">
        <v>61.83</v>
      </c>
      <c r="I34" s="15">
        <f t="shared" si="8"/>
        <v>100</v>
      </c>
      <c r="J34" s="19">
        <v>0</v>
      </c>
      <c r="K34" s="19">
        <v>1.84</v>
      </c>
      <c r="L34" s="19">
        <v>10.85</v>
      </c>
      <c r="M34" s="19">
        <v>6.78</v>
      </c>
      <c r="N34" s="19">
        <v>31.54</v>
      </c>
      <c r="O34" s="19">
        <f t="shared" si="9"/>
        <v>12.69</v>
      </c>
      <c r="P34" s="19">
        <f t="shared" si="0"/>
        <v>0.24879133288633234</v>
      </c>
      <c r="Q34" s="19">
        <f t="shared" si="10"/>
        <v>19.47</v>
      </c>
      <c r="R34" s="19">
        <f t="shared" si="1"/>
        <v>0.38171530743080306</v>
      </c>
      <c r="S34" s="19">
        <f t="shared" si="2"/>
        <v>0.34822804314329742</v>
      </c>
      <c r="T34" s="19">
        <v>51.006599999999999</v>
      </c>
      <c r="U34" s="19">
        <f t="shared" si="3"/>
        <v>31.5366</v>
      </c>
    </row>
    <row r="35" spans="1:21" s="20" customFormat="1" x14ac:dyDescent="0.2">
      <c r="A35" s="16"/>
      <c r="B35" s="17"/>
      <c r="C35" s="18">
        <v>269</v>
      </c>
      <c r="D35" s="19">
        <v>0</v>
      </c>
      <c r="E35" s="19">
        <v>3.61</v>
      </c>
      <c r="F35" s="19">
        <v>21.27</v>
      </c>
      <c r="G35" s="19">
        <v>13.29</v>
      </c>
      <c r="H35" s="19">
        <v>61.83</v>
      </c>
      <c r="I35" s="15">
        <f t="shared" si="8"/>
        <v>100</v>
      </c>
      <c r="J35" s="19">
        <v>0</v>
      </c>
      <c r="K35" s="19">
        <v>1.84</v>
      </c>
      <c r="L35" s="19">
        <v>10.85</v>
      </c>
      <c r="M35" s="19">
        <v>6.78</v>
      </c>
      <c r="N35" s="19">
        <v>31.54</v>
      </c>
      <c r="O35" s="19">
        <f t="shared" si="9"/>
        <v>12.69</v>
      </c>
      <c r="P35" s="19">
        <f t="shared" si="0"/>
        <v>0.24879133288633234</v>
      </c>
      <c r="Q35" s="19">
        <f t="shared" si="10"/>
        <v>19.47</v>
      </c>
      <c r="R35" s="19">
        <f t="shared" si="1"/>
        <v>0.38171530743080306</v>
      </c>
      <c r="S35" s="19">
        <f t="shared" si="2"/>
        <v>0.34822804314329742</v>
      </c>
      <c r="T35" s="19">
        <v>51.006599999999999</v>
      </c>
      <c r="U35" s="19">
        <f t="shared" si="3"/>
        <v>31.5366</v>
      </c>
    </row>
    <row r="36" spans="1:21" x14ac:dyDescent="0.2">
      <c r="A36" s="8" t="s">
        <v>19</v>
      </c>
      <c r="B36" s="14">
        <v>277</v>
      </c>
      <c r="C36" s="13">
        <v>269.00009999999997</v>
      </c>
      <c r="D36" s="15">
        <v>0</v>
      </c>
      <c r="E36" s="15">
        <v>2.11</v>
      </c>
      <c r="F36" s="15">
        <v>23.7</v>
      </c>
      <c r="G36" s="15">
        <v>11.41</v>
      </c>
      <c r="H36" s="15">
        <v>62.78</v>
      </c>
      <c r="I36" s="15">
        <f t="shared" si="8"/>
        <v>100</v>
      </c>
      <c r="J36" s="12">
        <v>0</v>
      </c>
      <c r="K36" s="12">
        <v>1.08</v>
      </c>
      <c r="L36" s="12">
        <v>12.09</v>
      </c>
      <c r="M36" s="12">
        <v>5.82</v>
      </c>
      <c r="N36" s="12">
        <v>32.020000000000003</v>
      </c>
      <c r="O36" s="15">
        <f t="shared" si="9"/>
        <v>13.17</v>
      </c>
      <c r="P36" s="15">
        <f t="shared" si="0"/>
        <v>0.25820187975673736</v>
      </c>
      <c r="Q36" s="15">
        <f t="shared" si="10"/>
        <v>18.990000000000002</v>
      </c>
      <c r="R36" s="15">
        <f t="shared" si="1"/>
        <v>0.37230476056039813</v>
      </c>
      <c r="S36" s="15">
        <f t="shared" si="2"/>
        <v>0.30647709320695099</v>
      </c>
      <c r="T36" s="15">
        <v>51.006599999999999</v>
      </c>
      <c r="U36" s="15">
        <f t="shared" si="3"/>
        <v>32.016599999999997</v>
      </c>
    </row>
    <row r="37" spans="1:21" x14ac:dyDescent="0.2">
      <c r="A37" s="8"/>
      <c r="B37" s="14"/>
      <c r="C37" s="13">
        <v>285</v>
      </c>
      <c r="D37" s="15">
        <v>0</v>
      </c>
      <c r="E37" s="15">
        <v>2.11</v>
      </c>
      <c r="F37" s="15">
        <v>23.7</v>
      </c>
      <c r="G37" s="15">
        <v>11.41</v>
      </c>
      <c r="H37" s="15">
        <v>62.78</v>
      </c>
      <c r="I37" s="15">
        <f t="shared" si="8"/>
        <v>100</v>
      </c>
      <c r="J37" s="12">
        <v>0</v>
      </c>
      <c r="K37" s="12">
        <v>1.08</v>
      </c>
      <c r="L37" s="12">
        <v>12.09</v>
      </c>
      <c r="M37" s="12">
        <v>5.82</v>
      </c>
      <c r="N37" s="12">
        <v>32.020000000000003</v>
      </c>
      <c r="O37" s="15">
        <f t="shared" si="9"/>
        <v>13.17</v>
      </c>
      <c r="P37" s="15">
        <f t="shared" si="0"/>
        <v>0.25820187975673736</v>
      </c>
      <c r="Q37" s="15">
        <f t="shared" si="10"/>
        <v>18.990000000000002</v>
      </c>
      <c r="R37" s="15">
        <f t="shared" si="1"/>
        <v>0.37230476056039813</v>
      </c>
      <c r="S37" s="15">
        <f t="shared" si="2"/>
        <v>0.30647709320695099</v>
      </c>
      <c r="T37" s="15">
        <v>51.006599999999999</v>
      </c>
      <c r="U37" s="15">
        <f t="shared" si="3"/>
        <v>32.016599999999997</v>
      </c>
    </row>
    <row r="38" spans="1:21" x14ac:dyDescent="0.2">
      <c r="A38" s="8" t="s">
        <v>20</v>
      </c>
      <c r="B38" s="14">
        <v>287</v>
      </c>
      <c r="C38" s="13">
        <v>285.00009999999997</v>
      </c>
      <c r="D38" s="15">
        <v>3.83</v>
      </c>
      <c r="E38" s="15">
        <v>3.23</v>
      </c>
      <c r="F38" s="15">
        <v>17.45</v>
      </c>
      <c r="G38" s="15">
        <v>12.64</v>
      </c>
      <c r="H38" s="15">
        <v>62.86</v>
      </c>
      <c r="I38" s="15">
        <f t="shared" si="8"/>
        <v>100.00999999999999</v>
      </c>
      <c r="J38" s="12">
        <v>1.95</v>
      </c>
      <c r="K38" s="12">
        <v>1.65</v>
      </c>
      <c r="L38" s="12">
        <v>8.9</v>
      </c>
      <c r="M38" s="12">
        <v>6.45</v>
      </c>
      <c r="N38" s="12">
        <v>32.06</v>
      </c>
      <c r="O38" s="15">
        <f t="shared" si="9"/>
        <v>12.5</v>
      </c>
      <c r="P38" s="15">
        <f t="shared" si="0"/>
        <v>0.24506632475013038</v>
      </c>
      <c r="Q38" s="15">
        <f t="shared" si="10"/>
        <v>18.95</v>
      </c>
      <c r="R38" s="15">
        <f t="shared" si="1"/>
        <v>0.37152054832119763</v>
      </c>
      <c r="S38" s="15">
        <f t="shared" si="2"/>
        <v>0.34036939313984171</v>
      </c>
      <c r="T38" s="15">
        <v>51.006599999999999</v>
      </c>
      <c r="U38" s="15">
        <f t="shared" si="3"/>
        <v>32.056600000000003</v>
      </c>
    </row>
    <row r="39" spans="1:21" x14ac:dyDescent="0.2">
      <c r="A39" s="8"/>
      <c r="B39" s="14"/>
      <c r="C39" s="13">
        <v>296</v>
      </c>
      <c r="D39" s="15">
        <v>3.83</v>
      </c>
      <c r="E39" s="15">
        <v>3.23</v>
      </c>
      <c r="F39" s="15">
        <v>17.45</v>
      </c>
      <c r="G39" s="15">
        <v>12.64</v>
      </c>
      <c r="H39" s="15">
        <v>62.86</v>
      </c>
      <c r="I39" s="15">
        <f t="shared" si="8"/>
        <v>100.00999999999999</v>
      </c>
      <c r="J39" s="12">
        <v>1.95</v>
      </c>
      <c r="K39" s="12">
        <v>1.65</v>
      </c>
      <c r="L39" s="12">
        <v>8.9</v>
      </c>
      <c r="M39" s="12">
        <v>6.45</v>
      </c>
      <c r="N39" s="12">
        <v>32.06</v>
      </c>
      <c r="O39" s="15">
        <f t="shared" si="9"/>
        <v>12.5</v>
      </c>
      <c r="P39" s="15">
        <f t="shared" si="0"/>
        <v>0.24506632475013038</v>
      </c>
      <c r="Q39" s="15">
        <f t="shared" si="10"/>
        <v>18.95</v>
      </c>
      <c r="R39" s="15">
        <f t="shared" si="1"/>
        <v>0.37152054832119763</v>
      </c>
      <c r="S39" s="15">
        <f t="shared" si="2"/>
        <v>0.34036939313984171</v>
      </c>
      <c r="T39" s="15">
        <v>51.006599999999999</v>
      </c>
      <c r="U39" s="15">
        <f t="shared" si="3"/>
        <v>32.056600000000003</v>
      </c>
    </row>
    <row r="40" spans="1:21" s="20" customFormat="1" x14ac:dyDescent="0.2">
      <c r="A40" s="16" t="s">
        <v>21</v>
      </c>
      <c r="B40" s="17">
        <v>302</v>
      </c>
      <c r="C40" s="18">
        <v>296.00009999999997</v>
      </c>
      <c r="D40" s="19">
        <v>7.1746999999999996</v>
      </c>
      <c r="E40" s="19">
        <v>2.6147999999999998</v>
      </c>
      <c r="F40" s="19">
        <v>13.6332</v>
      </c>
      <c r="G40" s="19">
        <v>13.8285</v>
      </c>
      <c r="H40" s="19">
        <v>62.748699999999999</v>
      </c>
      <c r="I40" s="15">
        <f t="shared" si="8"/>
        <v>99.999899999999997</v>
      </c>
      <c r="J40" s="19">
        <v>3.6596000000000002</v>
      </c>
      <c r="K40" s="19">
        <v>1.3337000000000001</v>
      </c>
      <c r="L40" s="19">
        <v>6.9538000000000002</v>
      </c>
      <c r="M40" s="19">
        <v>7.0534999999999997</v>
      </c>
      <c r="N40" s="19">
        <v>32.006</v>
      </c>
      <c r="O40" s="19">
        <f t="shared" si="9"/>
        <v>11.947100000000001</v>
      </c>
      <c r="P40" s="19">
        <f t="shared" si="0"/>
        <v>0.23422655107378262</v>
      </c>
      <c r="Q40" s="19">
        <f t="shared" si="10"/>
        <v>19.000599999999999</v>
      </c>
      <c r="R40" s="19">
        <f t="shared" si="1"/>
        <v>0.37251257680378613</v>
      </c>
      <c r="S40" s="19">
        <f t="shared" si="2"/>
        <v>0.37122511920676188</v>
      </c>
      <c r="T40" s="19">
        <v>51.006599999999999</v>
      </c>
      <c r="U40" s="19">
        <f t="shared" si="3"/>
        <v>32.006</v>
      </c>
    </row>
    <row r="41" spans="1:21" s="20" customFormat="1" x14ac:dyDescent="0.2">
      <c r="A41" s="16"/>
      <c r="B41" s="17"/>
      <c r="C41" s="18">
        <v>323</v>
      </c>
      <c r="D41" s="19">
        <v>7.1746999999999996</v>
      </c>
      <c r="E41" s="19">
        <v>2.6147999999999998</v>
      </c>
      <c r="F41" s="19">
        <v>13.6332</v>
      </c>
      <c r="G41" s="19">
        <v>13.8285</v>
      </c>
      <c r="H41" s="19">
        <v>62.748699999999999</v>
      </c>
      <c r="I41" s="15">
        <f t="shared" ref="I41" si="20">D41+E41+F41+G41+H41</f>
        <v>99.999899999999997</v>
      </c>
      <c r="J41" s="19">
        <v>3.6596000000000002</v>
      </c>
      <c r="K41" s="19">
        <v>1.3337000000000001</v>
      </c>
      <c r="L41" s="19">
        <v>6.9538000000000002</v>
      </c>
      <c r="M41" s="19">
        <v>7.0534999999999997</v>
      </c>
      <c r="N41" s="19">
        <v>32.006</v>
      </c>
      <c r="O41" s="19">
        <f t="shared" ref="O41" si="21">J41+K41+L41</f>
        <v>11.947100000000001</v>
      </c>
      <c r="P41" s="19">
        <f t="shared" si="0"/>
        <v>0.23422655107378262</v>
      </c>
      <c r="Q41" s="19">
        <f t="shared" ref="Q41" si="22">J41+K41+L41+M41</f>
        <v>19.000599999999999</v>
      </c>
      <c r="R41" s="19">
        <f t="shared" si="1"/>
        <v>0.37251257680378613</v>
      </c>
      <c r="S41" s="19">
        <f t="shared" si="2"/>
        <v>0.37122511920676188</v>
      </c>
      <c r="T41" s="19">
        <v>51.006599999999999</v>
      </c>
      <c r="U41" s="19">
        <f t="shared" si="3"/>
        <v>32.006</v>
      </c>
    </row>
    <row r="42" spans="1:21" x14ac:dyDescent="0.2">
      <c r="A42" s="8" t="s">
        <v>22</v>
      </c>
      <c r="B42" s="14">
        <v>328</v>
      </c>
      <c r="C42" s="13">
        <v>323.00009999999997</v>
      </c>
      <c r="D42" s="15">
        <v>3.23</v>
      </c>
      <c r="E42" s="15">
        <v>2.13</v>
      </c>
      <c r="F42" s="15">
        <v>18.100000000000001</v>
      </c>
      <c r="G42" s="15">
        <v>14.65</v>
      </c>
      <c r="H42" s="15">
        <v>61.89</v>
      </c>
      <c r="I42" s="15">
        <f t="shared" si="8"/>
        <v>100</v>
      </c>
      <c r="J42" s="12">
        <v>1.65</v>
      </c>
      <c r="K42" s="12">
        <v>1.0900000000000001</v>
      </c>
      <c r="L42" s="12">
        <v>9.23</v>
      </c>
      <c r="M42" s="12">
        <v>7.47</v>
      </c>
      <c r="N42" s="12">
        <v>31.57</v>
      </c>
      <c r="O42" s="15">
        <f t="shared" si="9"/>
        <v>11.97</v>
      </c>
      <c r="P42" s="15">
        <f t="shared" si="0"/>
        <v>0.23467551258072486</v>
      </c>
      <c r="Q42" s="15">
        <f t="shared" si="10"/>
        <v>19.440000000000001</v>
      </c>
      <c r="R42" s="15">
        <f t="shared" si="1"/>
        <v>0.38112714825140281</v>
      </c>
      <c r="S42" s="15">
        <f t="shared" si="2"/>
        <v>0.38425925925925924</v>
      </c>
      <c r="T42" s="15">
        <v>51.006599999999999</v>
      </c>
      <c r="U42" s="15">
        <f t="shared" si="3"/>
        <v>31.566599999999998</v>
      </c>
    </row>
    <row r="43" spans="1:21" x14ac:dyDescent="0.2">
      <c r="A43" s="8"/>
      <c r="B43" s="14"/>
      <c r="C43" s="13">
        <v>338</v>
      </c>
      <c r="D43" s="15">
        <v>3.23</v>
      </c>
      <c r="E43" s="15">
        <v>2.13</v>
      </c>
      <c r="F43" s="15">
        <v>18.100000000000001</v>
      </c>
      <c r="G43" s="15">
        <v>14.65</v>
      </c>
      <c r="H43" s="15">
        <v>61.89</v>
      </c>
      <c r="I43" s="15">
        <f t="shared" si="8"/>
        <v>100</v>
      </c>
      <c r="J43" s="12">
        <v>1.65</v>
      </c>
      <c r="K43" s="12">
        <v>1.0900000000000001</v>
      </c>
      <c r="L43" s="12">
        <v>9.23</v>
      </c>
      <c r="M43" s="12">
        <v>7.47</v>
      </c>
      <c r="N43" s="12">
        <v>31.57</v>
      </c>
      <c r="O43" s="15">
        <f t="shared" si="9"/>
        <v>11.97</v>
      </c>
      <c r="P43" s="15">
        <f t="shared" si="0"/>
        <v>0.23467551258072486</v>
      </c>
      <c r="Q43" s="15">
        <f t="shared" si="10"/>
        <v>19.440000000000001</v>
      </c>
      <c r="R43" s="15">
        <f t="shared" si="1"/>
        <v>0.38112714825140281</v>
      </c>
      <c r="S43" s="15">
        <f t="shared" si="2"/>
        <v>0.38425925925925924</v>
      </c>
      <c r="T43" s="15">
        <v>51.006599999999999</v>
      </c>
      <c r="U43" s="15">
        <f t="shared" si="3"/>
        <v>31.566599999999998</v>
      </c>
    </row>
    <row r="44" spans="1:21" x14ac:dyDescent="0.2">
      <c r="A44" s="8" t="s">
        <v>23</v>
      </c>
      <c r="B44" s="14">
        <v>348</v>
      </c>
      <c r="C44" s="13">
        <v>338.00009999999997</v>
      </c>
      <c r="D44" s="15">
        <v>2.4900000000000002</v>
      </c>
      <c r="E44" s="15">
        <v>1.93</v>
      </c>
      <c r="F44" s="15">
        <v>17.28</v>
      </c>
      <c r="G44" s="15">
        <v>16.309999999999999</v>
      </c>
      <c r="H44" s="15">
        <v>61.99</v>
      </c>
      <c r="I44" s="15">
        <f t="shared" si="8"/>
        <v>100</v>
      </c>
      <c r="J44" s="12">
        <v>1.27</v>
      </c>
      <c r="K44" s="12">
        <v>0.98</v>
      </c>
      <c r="L44" s="12">
        <v>8.81</v>
      </c>
      <c r="M44" s="12">
        <v>8.32</v>
      </c>
      <c r="N44" s="12">
        <v>31.62</v>
      </c>
      <c r="O44" s="15">
        <f t="shared" si="9"/>
        <v>11.06</v>
      </c>
      <c r="P44" s="15">
        <f t="shared" si="0"/>
        <v>0.21683468413891538</v>
      </c>
      <c r="Q44" s="15">
        <f t="shared" si="10"/>
        <v>19.380000000000003</v>
      </c>
      <c r="R44" s="15">
        <f t="shared" si="1"/>
        <v>0.3799508298926022</v>
      </c>
      <c r="S44" s="15">
        <f t="shared" si="2"/>
        <v>0.42930856553147573</v>
      </c>
      <c r="T44" s="15">
        <v>51.006599999999999</v>
      </c>
      <c r="U44" s="15">
        <f t="shared" si="3"/>
        <v>31.626599999999996</v>
      </c>
    </row>
    <row r="45" spans="1:21" x14ac:dyDescent="0.2">
      <c r="A45" s="8"/>
      <c r="B45" s="14"/>
      <c r="C45" s="13">
        <v>359</v>
      </c>
      <c r="D45" s="15">
        <v>2.4900000000000002</v>
      </c>
      <c r="E45" s="15">
        <v>1.93</v>
      </c>
      <c r="F45" s="15">
        <v>17.28</v>
      </c>
      <c r="G45" s="15">
        <v>16.309999999999999</v>
      </c>
      <c r="H45" s="15">
        <v>61.99</v>
      </c>
      <c r="I45" s="15">
        <f t="shared" si="8"/>
        <v>100</v>
      </c>
      <c r="J45" s="12">
        <v>1.27</v>
      </c>
      <c r="K45" s="12">
        <v>0.98</v>
      </c>
      <c r="L45" s="12">
        <v>8.81</v>
      </c>
      <c r="M45" s="12">
        <v>8.32</v>
      </c>
      <c r="N45" s="12">
        <v>31.62</v>
      </c>
      <c r="O45" s="15">
        <f t="shared" si="9"/>
        <v>11.06</v>
      </c>
      <c r="P45" s="15">
        <f t="shared" si="0"/>
        <v>0.21683468413891538</v>
      </c>
      <c r="Q45" s="15">
        <f t="shared" si="10"/>
        <v>19.380000000000003</v>
      </c>
      <c r="R45" s="15">
        <f t="shared" si="1"/>
        <v>0.3799508298926022</v>
      </c>
      <c r="S45" s="15">
        <f t="shared" si="2"/>
        <v>0.42930856553147573</v>
      </c>
      <c r="T45" s="15">
        <v>51.006599999999999</v>
      </c>
      <c r="U45" s="15">
        <f t="shared" si="3"/>
        <v>31.626599999999996</v>
      </c>
    </row>
    <row r="46" spans="1:21" x14ac:dyDescent="0.2">
      <c r="A46" s="8" t="s">
        <v>24</v>
      </c>
      <c r="B46" s="14">
        <v>368</v>
      </c>
      <c r="C46" s="13">
        <v>359.00009999999997</v>
      </c>
      <c r="D46" s="15">
        <v>0.5</v>
      </c>
      <c r="E46" s="15">
        <v>1.27</v>
      </c>
      <c r="F46" s="15">
        <v>18.649999999999999</v>
      </c>
      <c r="G46" s="15">
        <v>16.89</v>
      </c>
      <c r="H46" s="15">
        <v>62.69</v>
      </c>
      <c r="I46" s="15">
        <f t="shared" si="8"/>
        <v>100</v>
      </c>
      <c r="J46" s="12">
        <v>0.26</v>
      </c>
      <c r="K46" s="12">
        <v>0.65</v>
      </c>
      <c r="L46" s="12">
        <v>9.51</v>
      </c>
      <c r="M46" s="12">
        <v>8.6199999999999992</v>
      </c>
      <c r="N46" s="12">
        <v>31.97</v>
      </c>
      <c r="O46" s="15">
        <f t="shared" si="9"/>
        <v>10.42</v>
      </c>
      <c r="P46" s="15">
        <f t="shared" si="0"/>
        <v>0.2042872883117087</v>
      </c>
      <c r="Q46" s="15">
        <f t="shared" si="10"/>
        <v>19.04</v>
      </c>
      <c r="R46" s="15">
        <f t="shared" si="1"/>
        <v>0.3732850258593986</v>
      </c>
      <c r="S46" s="15">
        <f t="shared" si="2"/>
        <v>0.45273109243697479</v>
      </c>
      <c r="T46" s="15">
        <v>51.006599999999999</v>
      </c>
      <c r="U46" s="15">
        <f t="shared" si="3"/>
        <v>31.9666</v>
      </c>
    </row>
    <row r="47" spans="1:21" x14ac:dyDescent="0.2">
      <c r="A47" s="8"/>
      <c r="B47" s="14"/>
      <c r="C47" s="13">
        <v>380</v>
      </c>
      <c r="D47" s="15">
        <v>0.5</v>
      </c>
      <c r="E47" s="15">
        <v>1.27</v>
      </c>
      <c r="F47" s="15">
        <v>18.649999999999999</v>
      </c>
      <c r="G47" s="15">
        <v>16.89</v>
      </c>
      <c r="H47" s="15">
        <v>62.69</v>
      </c>
      <c r="I47" s="15">
        <f t="shared" si="8"/>
        <v>100</v>
      </c>
      <c r="J47" s="12">
        <v>0.26</v>
      </c>
      <c r="K47" s="12">
        <v>0.65</v>
      </c>
      <c r="L47" s="12">
        <v>9.51</v>
      </c>
      <c r="M47" s="12">
        <v>8.6199999999999992</v>
      </c>
      <c r="N47" s="12">
        <v>31.97</v>
      </c>
      <c r="O47" s="15">
        <f t="shared" si="9"/>
        <v>10.42</v>
      </c>
      <c r="P47" s="15">
        <f t="shared" si="0"/>
        <v>0.2042872883117087</v>
      </c>
      <c r="Q47" s="15">
        <f t="shared" si="10"/>
        <v>19.04</v>
      </c>
      <c r="R47" s="15">
        <f t="shared" si="1"/>
        <v>0.3732850258593986</v>
      </c>
      <c r="S47" s="15">
        <f t="shared" si="2"/>
        <v>0.45273109243697479</v>
      </c>
      <c r="T47" s="15">
        <v>51.006599999999999</v>
      </c>
      <c r="U47" s="15">
        <f t="shared" si="3"/>
        <v>31.9666</v>
      </c>
    </row>
    <row r="48" spans="1:21" x14ac:dyDescent="0.2">
      <c r="A48" s="8" t="s">
        <v>25</v>
      </c>
      <c r="B48" s="14">
        <v>396</v>
      </c>
      <c r="C48" s="13">
        <v>380.00009999999997</v>
      </c>
      <c r="D48" s="15">
        <v>0</v>
      </c>
      <c r="E48" s="15">
        <v>1.28</v>
      </c>
      <c r="F48" s="15">
        <v>19.37</v>
      </c>
      <c r="G48" s="15">
        <v>17.05</v>
      </c>
      <c r="H48" s="15">
        <v>62.3</v>
      </c>
      <c r="I48" s="15">
        <f t="shared" si="8"/>
        <v>100</v>
      </c>
      <c r="J48" s="12">
        <v>0</v>
      </c>
      <c r="K48" s="12">
        <v>0.65</v>
      </c>
      <c r="L48" s="12">
        <v>9.8800000000000008</v>
      </c>
      <c r="M48" s="12">
        <v>8.69</v>
      </c>
      <c r="N48" s="12">
        <v>31.78</v>
      </c>
      <c r="O48" s="15">
        <f t="shared" si="9"/>
        <v>10.530000000000001</v>
      </c>
      <c r="P48" s="15">
        <f t="shared" si="0"/>
        <v>0.20644387196950986</v>
      </c>
      <c r="Q48" s="15">
        <f t="shared" si="10"/>
        <v>19.22</v>
      </c>
      <c r="R48" s="15">
        <f t="shared" si="1"/>
        <v>0.37681398093580043</v>
      </c>
      <c r="S48" s="15">
        <f t="shared" si="2"/>
        <v>0.45213319458896983</v>
      </c>
      <c r="T48" s="15">
        <v>51.006599999999999</v>
      </c>
      <c r="U48" s="15">
        <f t="shared" si="3"/>
        <v>31.7866</v>
      </c>
    </row>
    <row r="49" spans="1:21" x14ac:dyDescent="0.2">
      <c r="A49" s="8"/>
      <c r="B49" s="11"/>
      <c r="C49" s="13">
        <v>402</v>
      </c>
      <c r="D49" s="15">
        <v>0</v>
      </c>
      <c r="E49" s="15">
        <v>1.28</v>
      </c>
      <c r="F49" s="15">
        <v>19.37</v>
      </c>
      <c r="G49" s="15">
        <v>17.05</v>
      </c>
      <c r="H49" s="15">
        <v>62.3</v>
      </c>
      <c r="I49" s="15">
        <f t="shared" si="8"/>
        <v>100</v>
      </c>
      <c r="J49" s="12">
        <v>0</v>
      </c>
      <c r="K49" s="12">
        <v>0.65</v>
      </c>
      <c r="L49" s="12">
        <v>9.8800000000000008</v>
      </c>
      <c r="M49" s="12">
        <v>8.69</v>
      </c>
      <c r="N49" s="12">
        <v>31.78</v>
      </c>
      <c r="O49" s="15">
        <f t="shared" si="9"/>
        <v>10.530000000000001</v>
      </c>
      <c r="P49" s="15">
        <f t="shared" si="0"/>
        <v>0.20644387196950986</v>
      </c>
      <c r="Q49" s="15">
        <f t="shared" si="10"/>
        <v>19.22</v>
      </c>
      <c r="R49" s="15">
        <f t="shared" si="1"/>
        <v>0.37681398093580043</v>
      </c>
      <c r="S49" s="15">
        <f t="shared" si="2"/>
        <v>0.45213319458896983</v>
      </c>
      <c r="T49" s="15">
        <v>51.006599999999999</v>
      </c>
      <c r="U49" s="15">
        <f t="shared" si="3"/>
        <v>31.7866</v>
      </c>
    </row>
    <row r="50" spans="1:21" x14ac:dyDescent="0.2">
      <c r="C50" s="2" t="s">
        <v>45</v>
      </c>
      <c r="D50" s="2">
        <f>AVERAGE(D2:D49)</f>
        <v>0.96766666666666656</v>
      </c>
      <c r="E50" s="2">
        <f>AVERAGE(E2:E49)</f>
        <v>3.3915958333333349</v>
      </c>
      <c r="F50" s="2">
        <f t="shared" ref="F50:I50" si="23">AVERAGE(F2:F49)</f>
        <v>21.339600000000001</v>
      </c>
      <c r="G50" s="2">
        <f t="shared" si="23"/>
        <v>14.183074999999995</v>
      </c>
      <c r="H50" s="2">
        <f t="shared" si="23"/>
        <v>60.118058333333344</v>
      </c>
      <c r="I50" s="2">
        <f t="shared" si="23"/>
        <v>99.99999583333333</v>
      </c>
      <c r="P50" s="3"/>
      <c r="Q50" s="3"/>
      <c r="R50" s="3"/>
      <c r="S50" s="3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2016-07-24T13:38:53Z</dcterms:created>
  <dcterms:modified xsi:type="dcterms:W3CDTF">2016-12-14T15:00:20Z</dcterms:modified>
</cp:coreProperties>
</file>