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C:\Users\m265112\Desktop\IC220\Interpreter Research\"/>
    </mc:Choice>
  </mc:AlternateContent>
  <xr:revisionPtr revIDLastSave="0" documentId="13_ncr:1_{F115B537-D236-42F9-A717-A259E4B88C89}" xr6:coauthVersionLast="36" xr6:coauthVersionMax="36" xr10:uidLastSave="{00000000-0000-0000-0000-000000000000}"/>
  <bookViews>
    <workbookView xWindow="0" yWindow="0" windowWidth="22260" windowHeight="12650" activeTab="2" xr2:uid="{00000000-000D-0000-FFFF-FFFF00000000}"/>
  </bookViews>
  <sheets>
    <sheet name="Instructions" sheetId="1" r:id="rId1"/>
    <sheet name="Common Instructions" sheetId="3" r:id="rId2"/>
    <sheet name="Sorted" sheetId="4" r:id="rId3"/>
    <sheet name="Formats" sheetId="2" r:id="rId4"/>
  </sheets>
  <definedNames>
    <definedName name="_xlnm._FilterDatabase" localSheetId="1" hidden="1">'Common Instructions'!$A$1:$J$23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4" l="1"/>
  <c r="H23" i="4" s="1"/>
  <c r="J23" i="4" s="1"/>
  <c r="E23" i="4"/>
  <c r="G23" i="4" s="1"/>
  <c r="I23" i="4" s="1"/>
  <c r="F11" i="4"/>
  <c r="H11" i="4" s="1"/>
  <c r="J11" i="4" s="1"/>
  <c r="E11" i="4"/>
  <c r="G11" i="4" s="1"/>
  <c r="I11" i="4" s="1"/>
  <c r="F22" i="4"/>
  <c r="H22" i="4" s="1"/>
  <c r="J22" i="4" s="1"/>
  <c r="E22" i="4"/>
  <c r="G22" i="4" s="1"/>
  <c r="I22" i="4" s="1"/>
  <c r="F9" i="4"/>
  <c r="H9" i="4" s="1"/>
  <c r="J9" i="4" s="1"/>
  <c r="E9" i="4"/>
  <c r="G9" i="4" s="1"/>
  <c r="I9" i="4" s="1"/>
  <c r="F21" i="4"/>
  <c r="H21" i="4" s="1"/>
  <c r="J21" i="4" s="1"/>
  <c r="E21" i="4"/>
  <c r="G21" i="4" s="1"/>
  <c r="I21" i="4" s="1"/>
  <c r="F13" i="4"/>
  <c r="H13" i="4" s="1"/>
  <c r="J13" i="4" s="1"/>
  <c r="E13" i="4"/>
  <c r="G13" i="4" s="1"/>
  <c r="I13" i="4" s="1"/>
  <c r="F12" i="4"/>
  <c r="H12" i="4" s="1"/>
  <c r="J12" i="4" s="1"/>
  <c r="E12" i="4"/>
  <c r="G12" i="4" s="1"/>
  <c r="I12" i="4" s="1"/>
  <c r="F20" i="4"/>
  <c r="H20" i="4" s="1"/>
  <c r="J20" i="4" s="1"/>
  <c r="E20" i="4"/>
  <c r="G20" i="4" s="1"/>
  <c r="I20" i="4" s="1"/>
  <c r="F19" i="4"/>
  <c r="H19" i="4" s="1"/>
  <c r="J19" i="4" s="1"/>
  <c r="E19" i="4"/>
  <c r="G19" i="4" s="1"/>
  <c r="I19" i="4" s="1"/>
  <c r="F8" i="4"/>
  <c r="H8" i="4" s="1"/>
  <c r="J8" i="4" s="1"/>
  <c r="E8" i="4"/>
  <c r="G8" i="4" s="1"/>
  <c r="I8" i="4" s="1"/>
  <c r="F18" i="4"/>
  <c r="H18" i="4" s="1"/>
  <c r="J18" i="4" s="1"/>
  <c r="E18" i="4"/>
  <c r="G18" i="4" s="1"/>
  <c r="I18" i="4" s="1"/>
  <c r="F7" i="4"/>
  <c r="H7" i="4" s="1"/>
  <c r="J7" i="4" s="1"/>
  <c r="E7" i="4"/>
  <c r="G7" i="4" s="1"/>
  <c r="I7" i="4" s="1"/>
  <c r="F6" i="4"/>
  <c r="H6" i="4" s="1"/>
  <c r="J6" i="4" s="1"/>
  <c r="E6" i="4"/>
  <c r="G6" i="4" s="1"/>
  <c r="I6" i="4" s="1"/>
  <c r="F17" i="4"/>
  <c r="H17" i="4" s="1"/>
  <c r="J17" i="4" s="1"/>
  <c r="E17" i="4"/>
  <c r="G17" i="4" s="1"/>
  <c r="I17" i="4" s="1"/>
  <c r="F4" i="4"/>
  <c r="H4" i="4" s="1"/>
  <c r="J4" i="4" s="1"/>
  <c r="E4" i="4"/>
  <c r="G4" i="4" s="1"/>
  <c r="I4" i="4" s="1"/>
  <c r="F5" i="4"/>
  <c r="H5" i="4" s="1"/>
  <c r="J5" i="4" s="1"/>
  <c r="E5" i="4"/>
  <c r="G5" i="4" s="1"/>
  <c r="I5" i="4" s="1"/>
  <c r="F3" i="4"/>
  <c r="H3" i="4" s="1"/>
  <c r="J3" i="4" s="1"/>
  <c r="E3" i="4"/>
  <c r="G3" i="4" s="1"/>
  <c r="I3" i="4" s="1"/>
  <c r="F16" i="4"/>
  <c r="H16" i="4" s="1"/>
  <c r="J16" i="4" s="1"/>
  <c r="E16" i="4"/>
  <c r="G16" i="4" s="1"/>
  <c r="I16" i="4" s="1"/>
  <c r="F15" i="4"/>
  <c r="H15" i="4" s="1"/>
  <c r="J15" i="4" s="1"/>
  <c r="E15" i="4"/>
  <c r="G15" i="4" s="1"/>
  <c r="I15" i="4" s="1"/>
  <c r="F10" i="4"/>
  <c r="H10" i="4" s="1"/>
  <c r="J10" i="4" s="1"/>
  <c r="E10" i="4"/>
  <c r="G10" i="4" s="1"/>
  <c r="I10" i="4" s="1"/>
  <c r="F14" i="4"/>
  <c r="H14" i="4" s="1"/>
  <c r="J14" i="4" s="1"/>
  <c r="E14" i="4"/>
  <c r="G14" i="4" s="1"/>
  <c r="I14" i="4" s="1"/>
  <c r="I3" i="3"/>
  <c r="J3" i="3"/>
  <c r="I4" i="3"/>
  <c r="J4" i="3"/>
  <c r="I5" i="3"/>
  <c r="J5" i="3"/>
  <c r="I6" i="3"/>
  <c r="J6" i="3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  <c r="I14" i="3"/>
  <c r="J14" i="3"/>
  <c r="I15" i="3"/>
  <c r="J15" i="3"/>
  <c r="I16" i="3"/>
  <c r="J16" i="3"/>
  <c r="I17" i="3"/>
  <c r="J17" i="3"/>
  <c r="I18" i="3"/>
  <c r="J18" i="3"/>
  <c r="I19" i="3"/>
  <c r="J19" i="3"/>
  <c r="I20" i="3"/>
  <c r="J20" i="3"/>
  <c r="I21" i="3"/>
  <c r="J21" i="3"/>
  <c r="I22" i="3"/>
  <c r="J22" i="3"/>
  <c r="J2" i="3"/>
  <c r="I2" i="3"/>
  <c r="G3" i="3"/>
  <c r="H3" i="3"/>
  <c r="G4" i="3"/>
  <c r="H4" i="3"/>
  <c r="G5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H2" i="3"/>
  <c r="G2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" i="3"/>
  <c r="F3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" i="3"/>
  <c r="E3" i="3"/>
  <c r="E4" i="3"/>
</calcChain>
</file>

<file path=xl/sharedStrings.xml><?xml version="1.0" encoding="utf-8"?>
<sst xmlns="http://schemas.openxmlformats.org/spreadsheetml/2006/main" count="419" uniqueCount="184">
  <si>
    <t>Name</t>
  </si>
  <si>
    <t>Mnemonic</t>
  </si>
  <si>
    <t>Format</t>
  </si>
  <si>
    <t>Opcode (Hex)</t>
  </si>
  <si>
    <t>Operation (in Verilog)</t>
  </si>
  <si>
    <t>ADD</t>
  </si>
  <si>
    <t>ADD Immediate</t>
  </si>
  <si>
    <t>AND</t>
  </si>
  <si>
    <t>ADDI</t>
  </si>
  <si>
    <t>ADDIS</t>
  </si>
  <si>
    <t>ADDS</t>
  </si>
  <si>
    <t>ANDI</t>
  </si>
  <si>
    <t>ANDS</t>
  </si>
  <si>
    <t>B</t>
  </si>
  <si>
    <t>B.cond</t>
  </si>
  <si>
    <t>ADD &amp; Set Flags</t>
  </si>
  <si>
    <t>AND Immediate</t>
  </si>
  <si>
    <t>AND Immediate &amp; Set Flags</t>
  </si>
  <si>
    <t>ANDIS</t>
  </si>
  <si>
    <t>AND &amp; Set Flags</t>
  </si>
  <si>
    <t>ADD Immediate &amp; Set Flags</t>
  </si>
  <si>
    <t>Branch</t>
  </si>
  <si>
    <t>Branch conditionally</t>
  </si>
  <si>
    <t>Branch with Link</t>
  </si>
  <si>
    <t>Branch to Register</t>
  </si>
  <si>
    <t>Combare &amp; Branch if Zero</t>
  </si>
  <si>
    <t>Compare &amp; Branch if NOT Zero</t>
  </si>
  <si>
    <t>Exclusive OR</t>
  </si>
  <si>
    <t>Exclusive OR Immediate</t>
  </si>
  <si>
    <t>LoaD Register Unscaled offset</t>
  </si>
  <si>
    <t>LoaD Byte Unscaled offset</t>
  </si>
  <si>
    <t>LoaD Half Unscaled offset</t>
  </si>
  <si>
    <t>LoaD Signed Word Unscaled offset</t>
  </si>
  <si>
    <t>LoaD eXclusive Register</t>
  </si>
  <si>
    <t>Logical Shift Left</t>
  </si>
  <si>
    <t>Logical Shift Right</t>
  </si>
  <si>
    <t>MOVe wide with Zero</t>
  </si>
  <si>
    <t>MOVe wide with Keep</t>
  </si>
  <si>
    <t>Inclusive OR</t>
  </si>
  <si>
    <t>Inclusive OR Immediate</t>
  </si>
  <si>
    <t>Store Register Unscaled offset</t>
  </si>
  <si>
    <t>Store Byte Unscaled offset</t>
  </si>
  <si>
    <t>Store Half Unscaled offset</t>
  </si>
  <si>
    <t>Store Word Unscaled offset</t>
  </si>
  <si>
    <t>Store eXclusive Register</t>
  </si>
  <si>
    <t>SUBtract</t>
  </si>
  <si>
    <t>SUBtract Immediate</t>
  </si>
  <si>
    <t>SUBtract Immediate &amp; Set flags</t>
  </si>
  <si>
    <t>SUBtract &amp; Set flags</t>
  </si>
  <si>
    <t>Floating-point ADD Single</t>
  </si>
  <si>
    <t>Floating-point ADD Double</t>
  </si>
  <si>
    <t>Floating-point CoMPare Single</t>
  </si>
  <si>
    <t>Floating-point CoMPare Double</t>
  </si>
  <si>
    <t>Floating-point DIVide Single</t>
  </si>
  <si>
    <t xml:space="preserve"> Floating-point DIVide double</t>
  </si>
  <si>
    <t xml:space="preserve"> Floating-point MULtiply Single</t>
  </si>
  <si>
    <t>Floating-point MULtiply Double</t>
  </si>
  <si>
    <t>Floating-point SUBtract Single</t>
  </si>
  <si>
    <t>Floating-point SUBtract Double</t>
  </si>
  <si>
    <t>LoaD Single floating-point</t>
  </si>
  <si>
    <t>LoaD Double Floating-point</t>
  </si>
  <si>
    <t>MULtiply</t>
  </si>
  <si>
    <t>Signed DIVide</t>
  </si>
  <si>
    <t>Signed MULtiply High</t>
  </si>
  <si>
    <t>Store Single Floating-point</t>
  </si>
  <si>
    <t>Store Double Floating-point</t>
  </si>
  <si>
    <t>Unsigned DIVide</t>
  </si>
  <si>
    <t>Unsigned MULtiply High</t>
  </si>
  <si>
    <t>CoMPare Immediate</t>
  </si>
  <si>
    <t>LoaD Address</t>
  </si>
  <si>
    <t>MOVe</t>
  </si>
  <si>
    <t>BL</t>
  </si>
  <si>
    <t>BR</t>
  </si>
  <si>
    <t>CBZ</t>
  </si>
  <si>
    <t>EORI</t>
  </si>
  <si>
    <t>CBNZ</t>
  </si>
  <si>
    <t>EOR</t>
  </si>
  <si>
    <t>LDUR</t>
  </si>
  <si>
    <t>LDURB</t>
  </si>
  <si>
    <t>LDURH</t>
  </si>
  <si>
    <t>LDURSW</t>
  </si>
  <si>
    <t>LDXR</t>
  </si>
  <si>
    <t>LSL</t>
  </si>
  <si>
    <t>LSR</t>
  </si>
  <si>
    <t>MOVK</t>
  </si>
  <si>
    <t>MOVZ</t>
  </si>
  <si>
    <t>ORR</t>
  </si>
  <si>
    <t>ORRI</t>
  </si>
  <si>
    <t>STUR</t>
  </si>
  <si>
    <t>STURB</t>
  </si>
  <si>
    <t>STURH</t>
  </si>
  <si>
    <t>STURW</t>
  </si>
  <si>
    <t>STXR</t>
  </si>
  <si>
    <t>SUB</t>
  </si>
  <si>
    <t>SUBI</t>
  </si>
  <si>
    <t>SUBS</t>
  </si>
  <si>
    <t>SUBIS</t>
  </si>
  <si>
    <t>FADDS</t>
  </si>
  <si>
    <t>FADDD</t>
  </si>
  <si>
    <t>FCMPS</t>
  </si>
  <si>
    <t>FCMPD</t>
  </si>
  <si>
    <t>FDIVS</t>
  </si>
  <si>
    <t>FDIVD</t>
  </si>
  <si>
    <t>FMULS</t>
  </si>
  <si>
    <t>FMULD</t>
  </si>
  <si>
    <t>FSUBS</t>
  </si>
  <si>
    <t>FSUBD</t>
  </si>
  <si>
    <t>LDURD</t>
  </si>
  <si>
    <t>MUL</t>
  </si>
  <si>
    <t>SDIV</t>
  </si>
  <si>
    <t>SMULH</t>
  </si>
  <si>
    <t>STURS</t>
  </si>
  <si>
    <t>STURD</t>
  </si>
  <si>
    <t>UDIV</t>
  </si>
  <si>
    <t>UMULH</t>
  </si>
  <si>
    <t>CMP</t>
  </si>
  <si>
    <t>CMPI</t>
  </si>
  <si>
    <t>LDA</t>
  </si>
  <si>
    <t>MOV</t>
  </si>
  <si>
    <t>R</t>
  </si>
  <si>
    <t>I</t>
  </si>
  <si>
    <t>D</t>
  </si>
  <si>
    <t>CB</t>
  </si>
  <si>
    <t>IM</t>
  </si>
  <si>
    <t>-</t>
  </si>
  <si>
    <t>488-489</t>
  </si>
  <si>
    <t>588-589</t>
  </si>
  <si>
    <t>490-491</t>
  </si>
  <si>
    <t>790-791</t>
  </si>
  <si>
    <t>0A0-0BF</t>
  </si>
  <si>
    <t>2A0-2A7</t>
  </si>
  <si>
    <t>4A0-4BF</t>
  </si>
  <si>
    <t>6B0</t>
  </si>
  <si>
    <t>5A8-5AF</t>
  </si>
  <si>
    <t>5A0-5A7</t>
  </si>
  <si>
    <t>690-691</t>
  </si>
  <si>
    <t>7C2</t>
  </si>
  <si>
    <t>1C2</t>
  </si>
  <si>
    <t>3C2</t>
  </si>
  <si>
    <t>5C4</t>
  </si>
  <si>
    <t>69B</t>
  </si>
  <si>
    <t>69A</t>
  </si>
  <si>
    <t>794-797</t>
  </si>
  <si>
    <t>649-697</t>
  </si>
  <si>
    <t>590-591</t>
  </si>
  <si>
    <t>7C0</t>
  </si>
  <si>
    <t>1C0</t>
  </si>
  <si>
    <t>3C0</t>
  </si>
  <si>
    <t>5C0</t>
  </si>
  <si>
    <t>688-689</t>
  </si>
  <si>
    <t>788-789</t>
  </si>
  <si>
    <t>0F1 / 0A</t>
  </si>
  <si>
    <t>0F3 / 0A</t>
  </si>
  <si>
    <t>0F1 / 08</t>
  </si>
  <si>
    <t>0F3 / 08</t>
  </si>
  <si>
    <t>0F1 / 06</t>
  </si>
  <si>
    <t>0F3 / 06</t>
  </si>
  <si>
    <t>0F1 / 02</t>
  </si>
  <si>
    <t>0F3 / 02</t>
  </si>
  <si>
    <t>0F1 / 0E</t>
  </si>
  <si>
    <t>0F3 / 0E</t>
  </si>
  <si>
    <t>4D8 / 1F</t>
  </si>
  <si>
    <t>4D6 / 02</t>
  </si>
  <si>
    <t>4DA</t>
  </si>
  <si>
    <t>4DE</t>
  </si>
  <si>
    <t>7E2</t>
  </si>
  <si>
    <t>7E0</t>
  </si>
  <si>
    <t>IW</t>
  </si>
  <si>
    <t xml:space="preserve">                Byte 
Format </t>
  </si>
  <si>
    <t>Rm</t>
  </si>
  <si>
    <t>opcode</t>
  </si>
  <si>
    <t>ALU_immediate</t>
  </si>
  <si>
    <t>DT_address</t>
  </si>
  <si>
    <t>BR_address</t>
  </si>
  <si>
    <t>COND_BR_address</t>
  </si>
  <si>
    <t>MOV_immediate</t>
  </si>
  <si>
    <t>Rn</t>
  </si>
  <si>
    <t>Rd</t>
  </si>
  <si>
    <t>shamt</t>
  </si>
  <si>
    <t>op</t>
  </si>
  <si>
    <t>Rt</t>
  </si>
  <si>
    <t>Opcode (Bin)</t>
  </si>
  <si>
    <t>Opcode (Shrank)</t>
  </si>
  <si>
    <t>Opcode (Hex) (Shrank)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</si>
</sst>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Agency FB"/>
      <family val="2"/>
    </font>
    <font>
      <sz val="16"/>
      <color theme="1"/>
      <name val="Agency FB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0"/>
  <sheetViews>
    <sheetView workbookViewId="0">
      <selection activeCell="A3" sqref="A3:XFD3"/>
    </sheetView>
  </sheetViews>
  <sheetFormatPr defaultRowHeight="22" x14ac:dyDescent="0.35"/>
  <cols>
    <col min="1" max="1" width="18.90625" style="3" customWidth="1"/>
    <col min="2" max="2" width="19.90625" style="3" customWidth="1"/>
    <col min="3" max="3" width="10.26953125" style="3" customWidth="1"/>
    <col min="4" max="4" width="16.6328125" style="3" customWidth="1"/>
    <col min="5" max="5" width="25.7265625" style="3" customWidth="1"/>
    <col min="6" max="16384" width="8.7265625" style="3"/>
  </cols>
  <sheetData>
    <row r="1" spans="1: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5">
      <c r="A2" s="3" t="s">
        <v>5</v>
      </c>
      <c r="B2" s="3" t="s">
        <v>5</v>
      </c>
      <c r="C2" s="3" t="s">
        <v>119</v>
      </c>
      <c r="D2" s="3">
        <v>458</v>
      </c>
    </row>
    <row r="3" spans="1:5" x14ac:dyDescent="0.35">
      <c r="A3" s="3" t="s">
        <v>6</v>
      </c>
      <c r="B3" s="3" t="s">
        <v>8</v>
      </c>
      <c r="C3" s="3" t="s">
        <v>120</v>
      </c>
      <c r="D3" s="3" t="s">
        <v>125</v>
      </c>
    </row>
    <row r="4" spans="1:5" ht="44" x14ac:dyDescent="0.35">
      <c r="A4" s="3" t="s">
        <v>20</v>
      </c>
      <c r="B4" s="3" t="s">
        <v>9</v>
      </c>
      <c r="C4" s="3" t="s">
        <v>120</v>
      </c>
      <c r="D4" s="3" t="s">
        <v>126</v>
      </c>
    </row>
    <row r="5" spans="1:5" x14ac:dyDescent="0.35">
      <c r="A5" s="3" t="s">
        <v>15</v>
      </c>
      <c r="B5" s="3" t="s">
        <v>10</v>
      </c>
      <c r="C5" s="3" t="s">
        <v>119</v>
      </c>
      <c r="D5" s="3">
        <v>558</v>
      </c>
    </row>
    <row r="6" spans="1:5" x14ac:dyDescent="0.35">
      <c r="A6" s="3" t="s">
        <v>7</v>
      </c>
      <c r="B6" s="3" t="s">
        <v>7</v>
      </c>
      <c r="C6" s="3" t="s">
        <v>119</v>
      </c>
      <c r="D6" s="3">
        <v>450</v>
      </c>
    </row>
    <row r="7" spans="1:5" x14ac:dyDescent="0.35">
      <c r="A7" s="3" t="s">
        <v>16</v>
      </c>
      <c r="B7" s="3" t="s">
        <v>11</v>
      </c>
      <c r="C7" s="3" t="s">
        <v>120</v>
      </c>
      <c r="D7" s="3" t="s">
        <v>127</v>
      </c>
    </row>
    <row r="8" spans="1:5" ht="44" x14ac:dyDescent="0.35">
      <c r="A8" s="3" t="s">
        <v>17</v>
      </c>
      <c r="B8" s="3" t="s">
        <v>18</v>
      </c>
      <c r="C8" s="3" t="s">
        <v>120</v>
      </c>
      <c r="D8" s="3" t="s">
        <v>128</v>
      </c>
    </row>
    <row r="9" spans="1:5" x14ac:dyDescent="0.35">
      <c r="A9" s="3" t="s">
        <v>19</v>
      </c>
      <c r="B9" s="3" t="s">
        <v>12</v>
      </c>
      <c r="C9" s="3" t="s">
        <v>119</v>
      </c>
      <c r="D9" s="3">
        <v>750</v>
      </c>
    </row>
    <row r="10" spans="1:5" x14ac:dyDescent="0.35">
      <c r="A10" s="3" t="s">
        <v>21</v>
      </c>
      <c r="B10" s="3" t="s">
        <v>13</v>
      </c>
      <c r="C10" s="3" t="s">
        <v>13</v>
      </c>
      <c r="D10" s="3" t="s">
        <v>129</v>
      </c>
    </row>
    <row r="11" spans="1:5" ht="44" x14ac:dyDescent="0.35">
      <c r="A11" s="3" t="s">
        <v>22</v>
      </c>
      <c r="B11" s="3" t="s">
        <v>14</v>
      </c>
      <c r="C11" s="3" t="s">
        <v>122</v>
      </c>
      <c r="D11" s="3" t="s">
        <v>130</v>
      </c>
    </row>
    <row r="12" spans="1:5" x14ac:dyDescent="0.35">
      <c r="A12" s="3" t="s">
        <v>23</v>
      </c>
      <c r="B12" s="3" t="s">
        <v>71</v>
      </c>
      <c r="C12" s="3" t="s">
        <v>13</v>
      </c>
      <c r="D12" s="3" t="s">
        <v>131</v>
      </c>
    </row>
    <row r="13" spans="1:5" x14ac:dyDescent="0.35">
      <c r="A13" s="3" t="s">
        <v>24</v>
      </c>
      <c r="B13" s="3" t="s">
        <v>72</v>
      </c>
      <c r="C13" s="3" t="s">
        <v>119</v>
      </c>
      <c r="D13" s="3" t="s">
        <v>132</v>
      </c>
    </row>
    <row r="14" spans="1:5" ht="44" x14ac:dyDescent="0.35">
      <c r="A14" s="3" t="s">
        <v>26</v>
      </c>
      <c r="B14" s="3" t="s">
        <v>75</v>
      </c>
      <c r="C14" s="3" t="s">
        <v>122</v>
      </c>
      <c r="D14" s="3" t="s">
        <v>133</v>
      </c>
    </row>
    <row r="15" spans="1:5" ht="44" x14ac:dyDescent="0.35">
      <c r="A15" s="3" t="s">
        <v>25</v>
      </c>
      <c r="B15" s="3" t="s">
        <v>73</v>
      </c>
      <c r="C15" s="3" t="s">
        <v>122</v>
      </c>
      <c r="D15" s="3" t="s">
        <v>134</v>
      </c>
    </row>
    <row r="16" spans="1:5" x14ac:dyDescent="0.35">
      <c r="A16" s="3" t="s">
        <v>27</v>
      </c>
      <c r="B16" s="3" t="s">
        <v>76</v>
      </c>
      <c r="C16" s="3" t="s">
        <v>119</v>
      </c>
      <c r="D16" s="3">
        <v>650</v>
      </c>
    </row>
    <row r="17" spans="1:4" ht="44" x14ac:dyDescent="0.35">
      <c r="A17" s="3" t="s">
        <v>28</v>
      </c>
      <c r="B17" s="3" t="s">
        <v>74</v>
      </c>
      <c r="C17" s="3" t="s">
        <v>120</v>
      </c>
      <c r="D17" s="3" t="s">
        <v>135</v>
      </c>
    </row>
    <row r="18" spans="1:4" ht="44" x14ac:dyDescent="0.35">
      <c r="A18" s="3" t="s">
        <v>29</v>
      </c>
      <c r="B18" s="3" t="s">
        <v>77</v>
      </c>
      <c r="C18" s="3" t="s">
        <v>121</v>
      </c>
      <c r="D18" s="3" t="s">
        <v>136</v>
      </c>
    </row>
    <row r="19" spans="1:4" ht="44" x14ac:dyDescent="0.35">
      <c r="A19" s="3" t="s">
        <v>30</v>
      </c>
      <c r="B19" s="3" t="s">
        <v>78</v>
      </c>
      <c r="C19" s="3" t="s">
        <v>121</v>
      </c>
      <c r="D19" s="3" t="s">
        <v>137</v>
      </c>
    </row>
    <row r="20" spans="1:4" ht="44" x14ac:dyDescent="0.35">
      <c r="A20" s="3" t="s">
        <v>31</v>
      </c>
      <c r="B20" s="3" t="s">
        <v>79</v>
      </c>
      <c r="C20" s="3" t="s">
        <v>121</v>
      </c>
      <c r="D20" s="3" t="s">
        <v>138</v>
      </c>
    </row>
    <row r="21" spans="1:4" ht="44" x14ac:dyDescent="0.35">
      <c r="A21" s="3" t="s">
        <v>32</v>
      </c>
      <c r="B21" s="3" t="s">
        <v>80</v>
      </c>
      <c r="C21" s="3" t="s">
        <v>121</v>
      </c>
      <c r="D21" s="3" t="s">
        <v>139</v>
      </c>
    </row>
    <row r="22" spans="1:4" ht="44" x14ac:dyDescent="0.35">
      <c r="A22" s="3" t="s">
        <v>33</v>
      </c>
      <c r="B22" s="3" t="s">
        <v>81</v>
      </c>
      <c r="C22" s="3" t="s">
        <v>121</v>
      </c>
      <c r="D22" s="3">
        <v>642</v>
      </c>
    </row>
    <row r="23" spans="1:4" x14ac:dyDescent="0.35">
      <c r="A23" s="3" t="s">
        <v>34</v>
      </c>
      <c r="B23" s="3" t="s">
        <v>82</v>
      </c>
      <c r="C23" s="3" t="s">
        <v>119</v>
      </c>
      <c r="D23" s="3" t="s">
        <v>140</v>
      </c>
    </row>
    <row r="24" spans="1:4" x14ac:dyDescent="0.35">
      <c r="A24" s="3" t="s">
        <v>35</v>
      </c>
      <c r="B24" s="3" t="s">
        <v>83</v>
      </c>
      <c r="C24" s="3" t="s">
        <v>119</v>
      </c>
      <c r="D24" s="3" t="s">
        <v>141</v>
      </c>
    </row>
    <row r="25" spans="1:4" ht="44" x14ac:dyDescent="0.35">
      <c r="A25" s="3" t="s">
        <v>37</v>
      </c>
      <c r="B25" s="3" t="s">
        <v>84</v>
      </c>
      <c r="C25" s="3" t="s">
        <v>123</v>
      </c>
      <c r="D25" s="3" t="s">
        <v>142</v>
      </c>
    </row>
    <row r="26" spans="1:4" ht="44" x14ac:dyDescent="0.35">
      <c r="A26" s="3" t="s">
        <v>36</v>
      </c>
      <c r="B26" s="3" t="s">
        <v>85</v>
      </c>
      <c r="C26" s="3" t="s">
        <v>123</v>
      </c>
      <c r="D26" s="3" t="s">
        <v>143</v>
      </c>
    </row>
    <row r="27" spans="1:4" x14ac:dyDescent="0.35">
      <c r="A27" s="3" t="s">
        <v>38</v>
      </c>
      <c r="B27" s="3" t="s">
        <v>86</v>
      </c>
      <c r="C27" s="3" t="s">
        <v>119</v>
      </c>
      <c r="D27" s="3">
        <v>550</v>
      </c>
    </row>
    <row r="28" spans="1:4" ht="44" x14ac:dyDescent="0.35">
      <c r="A28" s="3" t="s">
        <v>39</v>
      </c>
      <c r="B28" s="3" t="s">
        <v>87</v>
      </c>
      <c r="C28" s="3" t="s">
        <v>120</v>
      </c>
      <c r="D28" s="3" t="s">
        <v>144</v>
      </c>
    </row>
    <row r="29" spans="1:4" ht="44" x14ac:dyDescent="0.35">
      <c r="A29" s="3" t="s">
        <v>40</v>
      </c>
      <c r="B29" s="3" t="s">
        <v>88</v>
      </c>
      <c r="C29" s="3" t="s">
        <v>121</v>
      </c>
      <c r="D29" s="3" t="s">
        <v>145</v>
      </c>
    </row>
    <row r="30" spans="1:4" ht="44" x14ac:dyDescent="0.35">
      <c r="A30" s="3" t="s">
        <v>41</v>
      </c>
      <c r="B30" s="3" t="s">
        <v>89</v>
      </c>
      <c r="C30" s="3" t="s">
        <v>121</v>
      </c>
      <c r="D30" s="3" t="s">
        <v>146</v>
      </c>
    </row>
    <row r="31" spans="1:4" ht="44" x14ac:dyDescent="0.35">
      <c r="A31" s="3" t="s">
        <v>42</v>
      </c>
      <c r="B31" s="3" t="s">
        <v>90</v>
      </c>
      <c r="C31" s="3" t="s">
        <v>121</v>
      </c>
      <c r="D31" s="3" t="s">
        <v>147</v>
      </c>
    </row>
    <row r="32" spans="1:4" ht="44" x14ac:dyDescent="0.35">
      <c r="A32" s="3" t="s">
        <v>43</v>
      </c>
      <c r="B32" s="3" t="s">
        <v>91</v>
      </c>
      <c r="C32" s="3" t="s">
        <v>121</v>
      </c>
      <c r="D32" s="3" t="s">
        <v>148</v>
      </c>
    </row>
    <row r="33" spans="1:4" ht="44" x14ac:dyDescent="0.35">
      <c r="A33" s="3" t="s">
        <v>44</v>
      </c>
      <c r="B33" s="3" t="s">
        <v>92</v>
      </c>
      <c r="C33" s="3" t="s">
        <v>121</v>
      </c>
      <c r="D33" s="3">
        <v>640</v>
      </c>
    </row>
    <row r="34" spans="1:4" x14ac:dyDescent="0.35">
      <c r="A34" s="3" t="s">
        <v>45</v>
      </c>
      <c r="B34" s="3" t="s">
        <v>93</v>
      </c>
      <c r="C34" s="3" t="s">
        <v>119</v>
      </c>
      <c r="D34" s="3">
        <v>658</v>
      </c>
    </row>
    <row r="35" spans="1:4" ht="44" x14ac:dyDescent="0.35">
      <c r="A35" s="3" t="s">
        <v>46</v>
      </c>
      <c r="B35" s="3" t="s">
        <v>94</v>
      </c>
      <c r="C35" s="3" t="s">
        <v>120</v>
      </c>
      <c r="D35" s="3" t="s">
        <v>149</v>
      </c>
    </row>
    <row r="36" spans="1:4" ht="66" x14ac:dyDescent="0.35">
      <c r="A36" s="3" t="s">
        <v>47</v>
      </c>
      <c r="B36" s="3" t="s">
        <v>96</v>
      </c>
      <c r="C36" s="3" t="s">
        <v>120</v>
      </c>
      <c r="D36" s="3" t="s">
        <v>150</v>
      </c>
    </row>
    <row r="37" spans="1:4" ht="44" x14ac:dyDescent="0.35">
      <c r="A37" s="3" t="s">
        <v>48</v>
      </c>
      <c r="B37" s="3" t="s">
        <v>95</v>
      </c>
      <c r="C37" s="3" t="s">
        <v>119</v>
      </c>
      <c r="D37" s="3">
        <v>758</v>
      </c>
    </row>
    <row r="38" spans="1:4" ht="44" x14ac:dyDescent="0.35">
      <c r="A38" s="3" t="s">
        <v>49</v>
      </c>
      <c r="B38" s="3" t="s">
        <v>97</v>
      </c>
      <c r="C38" s="3" t="s">
        <v>119</v>
      </c>
      <c r="D38" s="3" t="s">
        <v>151</v>
      </c>
    </row>
    <row r="39" spans="1:4" ht="44" x14ac:dyDescent="0.35">
      <c r="A39" s="3" t="s">
        <v>50</v>
      </c>
      <c r="B39" s="3" t="s">
        <v>98</v>
      </c>
      <c r="C39" s="3" t="s">
        <v>119</v>
      </c>
      <c r="D39" s="3" t="s">
        <v>152</v>
      </c>
    </row>
    <row r="40" spans="1:4" ht="44" x14ac:dyDescent="0.35">
      <c r="A40" s="3" t="s">
        <v>51</v>
      </c>
      <c r="B40" s="3" t="s">
        <v>99</v>
      </c>
      <c r="C40" s="3" t="s">
        <v>119</v>
      </c>
      <c r="D40" s="3" t="s">
        <v>153</v>
      </c>
    </row>
    <row r="41" spans="1:4" ht="44" x14ac:dyDescent="0.35">
      <c r="A41" s="3" t="s">
        <v>52</v>
      </c>
      <c r="B41" s="3" t="s">
        <v>100</v>
      </c>
      <c r="C41" s="3" t="s">
        <v>119</v>
      </c>
      <c r="D41" s="3" t="s">
        <v>154</v>
      </c>
    </row>
    <row r="42" spans="1:4" ht="44" x14ac:dyDescent="0.35">
      <c r="A42" s="3" t="s">
        <v>53</v>
      </c>
      <c r="B42" s="3" t="s">
        <v>101</v>
      </c>
      <c r="C42" s="3" t="s">
        <v>119</v>
      </c>
      <c r="D42" s="3" t="s">
        <v>155</v>
      </c>
    </row>
    <row r="43" spans="1:4" ht="44" x14ac:dyDescent="0.35">
      <c r="A43" s="3" t="s">
        <v>54</v>
      </c>
      <c r="B43" s="3" t="s">
        <v>102</v>
      </c>
      <c r="C43" s="3" t="s">
        <v>119</v>
      </c>
      <c r="D43" s="3" t="s">
        <v>156</v>
      </c>
    </row>
    <row r="44" spans="1:4" ht="44" x14ac:dyDescent="0.35">
      <c r="A44" s="3" t="s">
        <v>55</v>
      </c>
      <c r="B44" s="3" t="s">
        <v>103</v>
      </c>
      <c r="C44" s="3" t="s">
        <v>119</v>
      </c>
      <c r="D44" s="3" t="s">
        <v>157</v>
      </c>
    </row>
    <row r="45" spans="1:4" ht="44" x14ac:dyDescent="0.35">
      <c r="A45" s="3" t="s">
        <v>56</v>
      </c>
      <c r="B45" s="3" t="s">
        <v>104</v>
      </c>
      <c r="C45" s="3" t="s">
        <v>119</v>
      </c>
      <c r="D45" s="3" t="s">
        <v>158</v>
      </c>
    </row>
    <row r="46" spans="1:4" ht="44" x14ac:dyDescent="0.35">
      <c r="A46" s="3" t="s">
        <v>57</v>
      </c>
      <c r="B46" s="3" t="s">
        <v>105</v>
      </c>
      <c r="C46" s="3" t="s">
        <v>119</v>
      </c>
      <c r="D46" s="3" t="s">
        <v>159</v>
      </c>
    </row>
    <row r="47" spans="1:4" ht="44" x14ac:dyDescent="0.35">
      <c r="A47" s="3" t="s">
        <v>58</v>
      </c>
      <c r="B47" s="3" t="s">
        <v>106</v>
      </c>
      <c r="C47" s="3" t="s">
        <v>119</v>
      </c>
      <c r="D47" s="3" t="s">
        <v>160</v>
      </c>
    </row>
    <row r="48" spans="1:4" ht="44" x14ac:dyDescent="0.35">
      <c r="A48" s="3" t="s">
        <v>59</v>
      </c>
      <c r="B48" s="3" t="s">
        <v>80</v>
      </c>
      <c r="C48" s="3" t="s">
        <v>119</v>
      </c>
      <c r="D48" s="3" t="s">
        <v>136</v>
      </c>
    </row>
    <row r="49" spans="1:4" ht="44" x14ac:dyDescent="0.35">
      <c r="A49" s="3" t="s">
        <v>60</v>
      </c>
      <c r="B49" s="3" t="s">
        <v>107</v>
      </c>
      <c r="C49" s="3" t="s">
        <v>119</v>
      </c>
      <c r="D49" s="3" t="s">
        <v>145</v>
      </c>
    </row>
    <row r="50" spans="1:4" x14ac:dyDescent="0.35">
      <c r="A50" s="3" t="s">
        <v>61</v>
      </c>
      <c r="B50" s="3" t="s">
        <v>108</v>
      </c>
      <c r="C50" s="3" t="s">
        <v>119</v>
      </c>
      <c r="D50" s="3" t="s">
        <v>161</v>
      </c>
    </row>
    <row r="51" spans="1:4" x14ac:dyDescent="0.35">
      <c r="A51" s="3" t="s">
        <v>62</v>
      </c>
      <c r="B51" s="3" t="s">
        <v>109</v>
      </c>
      <c r="C51" s="3" t="s">
        <v>119</v>
      </c>
      <c r="D51" s="3" t="s">
        <v>162</v>
      </c>
    </row>
    <row r="52" spans="1:4" ht="44" x14ac:dyDescent="0.35">
      <c r="A52" s="3" t="s">
        <v>63</v>
      </c>
      <c r="B52" s="3" t="s">
        <v>110</v>
      </c>
      <c r="C52" s="3" t="s">
        <v>119</v>
      </c>
      <c r="D52" s="4" t="s">
        <v>163</v>
      </c>
    </row>
    <row r="53" spans="1:4" ht="44" x14ac:dyDescent="0.35">
      <c r="A53" s="3" t="s">
        <v>64</v>
      </c>
      <c r="B53" s="3" t="s">
        <v>111</v>
      </c>
      <c r="C53" s="3" t="s">
        <v>119</v>
      </c>
      <c r="D53" s="5" t="s">
        <v>165</v>
      </c>
    </row>
    <row r="54" spans="1:4" ht="44" x14ac:dyDescent="0.35">
      <c r="A54" s="3" t="s">
        <v>65</v>
      </c>
      <c r="B54" s="3" t="s">
        <v>112</v>
      </c>
      <c r="C54" s="3" t="s">
        <v>119</v>
      </c>
      <c r="D54" s="5" t="s">
        <v>166</v>
      </c>
    </row>
    <row r="55" spans="1:4" x14ac:dyDescent="0.35">
      <c r="A55" s="3" t="s">
        <v>66</v>
      </c>
      <c r="B55" s="3" t="s">
        <v>113</v>
      </c>
      <c r="C55" s="3" t="s">
        <v>119</v>
      </c>
      <c r="D55" s="4">
        <v>7</v>
      </c>
    </row>
    <row r="56" spans="1:4" ht="44" x14ac:dyDescent="0.35">
      <c r="A56" s="3" t="s">
        <v>67</v>
      </c>
      <c r="B56" s="3" t="s">
        <v>114</v>
      </c>
      <c r="C56" s="3" t="s">
        <v>119</v>
      </c>
      <c r="D56" s="4" t="s">
        <v>164</v>
      </c>
    </row>
    <row r="57" spans="1:4" ht="44" x14ac:dyDescent="0.35">
      <c r="A57" s="3" t="s">
        <v>26</v>
      </c>
      <c r="B57" s="3" t="s">
        <v>115</v>
      </c>
      <c r="C57" s="3" t="s">
        <v>124</v>
      </c>
    </row>
    <row r="58" spans="1:4" ht="44" x14ac:dyDescent="0.35">
      <c r="A58" s="3" t="s">
        <v>68</v>
      </c>
      <c r="B58" s="3" t="s">
        <v>116</v>
      </c>
      <c r="C58" s="3" t="s">
        <v>124</v>
      </c>
    </row>
    <row r="59" spans="1:4" x14ac:dyDescent="0.35">
      <c r="A59" s="3" t="s">
        <v>69</v>
      </c>
      <c r="B59" s="3" t="s">
        <v>117</v>
      </c>
      <c r="C59" s="3" t="s">
        <v>124</v>
      </c>
    </row>
    <row r="60" spans="1:4" x14ac:dyDescent="0.35">
      <c r="A60" s="3" t="s">
        <v>70</v>
      </c>
      <c r="B60" s="3" t="s">
        <v>118</v>
      </c>
      <c r="C60" s="3" t="s">
        <v>124</v>
      </c>
    </row>
  </sheetData>
  <pageMargins left="0.7" right="0.7" top="0.75" bottom="0.75" header="0.3" footer="0.3"/>
  <pageSetup orientation="portrait" r:id="rId1"/>
  <ignoredErrors>
    <ignoredError sqref="D53:D5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D7614-4289-401C-A0F5-005C383BCF7F}">
  <dimension ref="A1:J23"/>
  <sheetViews>
    <sheetView workbookViewId="0">
      <selection activeCell="L5" sqref="A1:XFD1048576"/>
    </sheetView>
  </sheetViews>
  <sheetFormatPr defaultRowHeight="14.5" x14ac:dyDescent="0.35"/>
  <cols>
    <col min="1" max="1" width="16.6328125" customWidth="1"/>
    <col min="2" max="2" width="13.81640625" customWidth="1"/>
    <col min="3" max="3" width="7.90625" customWidth="1"/>
    <col min="4" max="4" width="14.36328125" style="55" customWidth="1"/>
    <col min="5" max="5" width="14.1796875" style="56" bestFit="1" customWidth="1"/>
    <col min="6" max="6" width="16.36328125" bestFit="1" customWidth="1"/>
    <col min="7" max="7" width="17.1796875" bestFit="1" customWidth="1"/>
    <col min="8" max="8" width="15.08984375" bestFit="1" customWidth="1"/>
    <col min="9" max="9" width="23.36328125" customWidth="1"/>
    <col min="10" max="10" width="19.81640625" customWidth="1"/>
  </cols>
  <sheetData>
    <row r="1" spans="1:10" s="2" customFormat="1" ht="31" customHeigh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181</v>
      </c>
      <c r="G1" s="2" t="s">
        <v>182</v>
      </c>
      <c r="I1" s="2" t="s">
        <v>183</v>
      </c>
    </row>
    <row r="2" spans="1:10" ht="22" x14ac:dyDescent="0.35">
      <c r="A2" s="3" t="s">
        <v>5</v>
      </c>
      <c r="B2" s="3" t="s">
        <v>5</v>
      </c>
      <c r="C2" s="3" t="s">
        <v>119</v>
      </c>
      <c r="D2" s="5">
        <v>458</v>
      </c>
      <c r="E2" s="3" t="str">
        <f>_xlfn.CONCAT(HEX2BIN(MID(D2,1,1),4),HEX2BIN(MID(D2,2,1),4),HEX2BIN(MID(D2,3,1),4))</f>
        <v>010001011000</v>
      </c>
      <c r="F2" s="3" t="str">
        <f>_xlfn.CONCAT(HEX2BIN(MID(D2,5,1),4),HEX2BIN(MID(D2,6,1),4),HEX2BIN(MID(D2,7,1),4))</f>
        <v>000000000000</v>
      </c>
      <c r="G2" s="3" t="str">
        <f>MID(E2,2,12)</f>
        <v>10001011000</v>
      </c>
      <c r="H2" s="3" t="str">
        <f>MID(F2,2,12)</f>
        <v>00000000000</v>
      </c>
      <c r="I2" s="3" t="str">
        <f>_xlfn.CONCAT(BIN2HEX(MID(G2,1,4)),BIN2HEX(MID(G2,5,4)),BIN2HEX(MID(G2,9,3)))</f>
        <v>8B0</v>
      </c>
      <c r="J2" s="3" t="str">
        <f>_xlfn.CONCAT(BIN2HEX(MID(H2,1,4)),BIN2HEX(MID(H2,5,4)),BIN2HEX(MID(H2,9,3)))</f>
        <v>000</v>
      </c>
    </row>
    <row r="3" spans="1:10" s="3" customFormat="1" ht="22" x14ac:dyDescent="0.35">
      <c r="A3" s="3" t="s">
        <v>6</v>
      </c>
      <c r="B3" s="3" t="s">
        <v>8</v>
      </c>
      <c r="C3" s="3" t="s">
        <v>120</v>
      </c>
      <c r="D3" s="5" t="s">
        <v>125</v>
      </c>
      <c r="E3" s="3" t="str">
        <f>_xlfn.CONCAT(HEX2BIN(MID(D3,1,1),4),HEX2BIN(MID(D3,2,1),4),HEX2BIN(MID(D3,3,1),4))</f>
        <v>010010001000</v>
      </c>
      <c r="F3" s="3" t="str">
        <f>_xlfn.CONCAT(HEX2BIN(MID(D3,5,1),4),HEX2BIN(MID(D3,6,1),4),HEX2BIN(MID(D3,7,1),4))</f>
        <v>010010001001</v>
      </c>
      <c r="G3" s="3" t="str">
        <f t="shared" ref="G3:G22" si="0">MID(E3,2,12)</f>
        <v>10010001000</v>
      </c>
      <c r="H3" s="3" t="str">
        <f t="shared" ref="H3:H22" si="1">MID(F3,2,12)</f>
        <v>10010001001</v>
      </c>
      <c r="I3" s="3" t="str">
        <f t="shared" ref="I3:I22" si="2">_xlfn.CONCAT(BIN2HEX(MID(G3,1,4)),BIN2HEX(MID(G3,5,4)),BIN2HEX(MID(G3,9,3)))</f>
        <v>910</v>
      </c>
      <c r="J3" s="3" t="str">
        <f t="shared" ref="J3:J22" si="3">_xlfn.CONCAT(BIN2HEX(MID(H3,1,4)),BIN2HEX(MID(H3,5,4)),BIN2HEX(MID(H3,9,3)))</f>
        <v>911</v>
      </c>
    </row>
    <row r="4" spans="1:10" ht="33" customHeight="1" x14ac:dyDescent="0.35">
      <c r="A4" s="3" t="s">
        <v>15</v>
      </c>
      <c r="B4" s="3" t="s">
        <v>10</v>
      </c>
      <c r="C4" s="3" t="s">
        <v>119</v>
      </c>
      <c r="D4" s="5">
        <v>558</v>
      </c>
      <c r="E4" s="3" t="str">
        <f>_xlfn.CONCAT(HEX2BIN(MID(D4,1,1),4),HEX2BIN(MID(D4,2,1),4),HEX2BIN(MID(D4,3,1),4))</f>
        <v>010101011000</v>
      </c>
      <c r="F4" s="3" t="str">
        <f t="shared" ref="F4:F22" si="4">_xlfn.CONCAT(HEX2BIN(MID(D4,5,1),4),HEX2BIN(MID(D4,6,1),4),HEX2BIN(MID(D4,7,1),4))</f>
        <v>000000000000</v>
      </c>
      <c r="G4" s="3" t="str">
        <f t="shared" si="0"/>
        <v>10101011000</v>
      </c>
      <c r="H4" s="3" t="str">
        <f t="shared" si="1"/>
        <v>00000000000</v>
      </c>
      <c r="I4" s="3" t="str">
        <f t="shared" si="2"/>
        <v>AB0</v>
      </c>
      <c r="J4" s="3" t="str">
        <f t="shared" si="3"/>
        <v>000</v>
      </c>
    </row>
    <row r="5" spans="1:10" ht="22" x14ac:dyDescent="0.35">
      <c r="A5" s="3" t="s">
        <v>7</v>
      </c>
      <c r="B5" s="3" t="s">
        <v>7</v>
      </c>
      <c r="C5" s="3" t="s">
        <v>119</v>
      </c>
      <c r="D5" s="5">
        <v>450</v>
      </c>
      <c r="E5" s="3" t="str">
        <f t="shared" ref="E5:E22" si="5">_xlfn.CONCAT(HEX2BIN(MID(D5,1,1),4),HEX2BIN(MID(D5,2,1),4),HEX2BIN(MID(D5,3,1),4))</f>
        <v>010001010000</v>
      </c>
      <c r="F5" s="3" t="str">
        <f t="shared" si="4"/>
        <v>000000000000</v>
      </c>
      <c r="G5" s="3" t="str">
        <f t="shared" si="0"/>
        <v>10001010000</v>
      </c>
      <c r="H5" s="3" t="str">
        <f t="shared" si="1"/>
        <v>00000000000</v>
      </c>
      <c r="I5" s="3" t="str">
        <f t="shared" si="2"/>
        <v>8A0</v>
      </c>
      <c r="J5" s="3" t="str">
        <f t="shared" si="3"/>
        <v>000</v>
      </c>
    </row>
    <row r="6" spans="1:10" ht="44" x14ac:dyDescent="0.35">
      <c r="A6" s="3" t="s">
        <v>21</v>
      </c>
      <c r="B6" s="3" t="s">
        <v>13</v>
      </c>
      <c r="C6" s="3" t="s">
        <v>13</v>
      </c>
      <c r="D6" s="5" t="s">
        <v>129</v>
      </c>
      <c r="E6" s="3" t="str">
        <f t="shared" si="5"/>
        <v>000010100000</v>
      </c>
      <c r="F6" s="3" t="str">
        <f t="shared" si="4"/>
        <v>000010111111</v>
      </c>
      <c r="G6" s="3" t="str">
        <f t="shared" si="0"/>
        <v>00010100000</v>
      </c>
      <c r="H6" s="3" t="str">
        <f t="shared" si="1"/>
        <v>00010111111</v>
      </c>
      <c r="I6" s="3" t="str">
        <f t="shared" si="2"/>
        <v>140</v>
      </c>
      <c r="J6" s="3" t="str">
        <f t="shared" si="3"/>
        <v>177</v>
      </c>
    </row>
    <row r="7" spans="1:10" ht="41" customHeight="1" x14ac:dyDescent="0.35">
      <c r="A7" s="3" t="s">
        <v>22</v>
      </c>
      <c r="B7" s="3" t="s">
        <v>14</v>
      </c>
      <c r="C7" s="3" t="s">
        <v>122</v>
      </c>
      <c r="D7" s="5" t="s">
        <v>130</v>
      </c>
      <c r="E7" s="3" t="str">
        <f t="shared" si="5"/>
        <v>001010100000</v>
      </c>
      <c r="F7" s="3" t="str">
        <f t="shared" si="4"/>
        <v>001010100111</v>
      </c>
      <c r="G7" s="3" t="str">
        <f t="shared" si="0"/>
        <v>01010100000</v>
      </c>
      <c r="H7" s="3" t="str">
        <f t="shared" si="1"/>
        <v>01010100111</v>
      </c>
      <c r="I7" s="3" t="str">
        <f t="shared" si="2"/>
        <v>540</v>
      </c>
      <c r="J7" s="3" t="str">
        <f t="shared" si="3"/>
        <v>547</v>
      </c>
    </row>
    <row r="8" spans="1:10" ht="22" x14ac:dyDescent="0.35">
      <c r="A8" s="3" t="s">
        <v>23</v>
      </c>
      <c r="B8" s="3" t="s">
        <v>71</v>
      </c>
      <c r="C8" s="3" t="s">
        <v>13</v>
      </c>
      <c r="D8" s="5" t="s">
        <v>131</v>
      </c>
      <c r="E8" s="3" t="str">
        <f t="shared" si="5"/>
        <v>010010100000</v>
      </c>
      <c r="F8" s="3" t="str">
        <f t="shared" si="4"/>
        <v>010010111111</v>
      </c>
      <c r="G8" s="3" t="str">
        <f t="shared" si="0"/>
        <v>10010100000</v>
      </c>
      <c r="H8" s="3" t="str">
        <f t="shared" si="1"/>
        <v>10010111111</v>
      </c>
      <c r="I8" s="3" t="str">
        <f t="shared" si="2"/>
        <v>940</v>
      </c>
      <c r="J8" s="3" t="str">
        <f t="shared" si="3"/>
        <v>977</v>
      </c>
    </row>
    <row r="9" spans="1:10" ht="39" customHeight="1" x14ac:dyDescent="0.35">
      <c r="A9" s="3" t="s">
        <v>24</v>
      </c>
      <c r="B9" s="3" t="s">
        <v>72</v>
      </c>
      <c r="C9" s="3" t="s">
        <v>119</v>
      </c>
      <c r="D9" s="5" t="s">
        <v>132</v>
      </c>
      <c r="E9" s="3" t="str">
        <f t="shared" si="5"/>
        <v>011010110000</v>
      </c>
      <c r="F9" s="3" t="str">
        <f t="shared" si="4"/>
        <v>000000000000</v>
      </c>
      <c r="G9" s="3" t="str">
        <f t="shared" si="0"/>
        <v>11010110000</v>
      </c>
      <c r="H9" s="3" t="str">
        <f t="shared" si="1"/>
        <v>00000000000</v>
      </c>
      <c r="I9" s="3" t="str">
        <f t="shared" si="2"/>
        <v>D60</v>
      </c>
      <c r="J9" s="3" t="str">
        <f t="shared" si="3"/>
        <v>000</v>
      </c>
    </row>
    <row r="10" spans="1:10" ht="68" customHeight="1" x14ac:dyDescent="0.35">
      <c r="A10" s="3" t="s">
        <v>26</v>
      </c>
      <c r="B10" s="3" t="s">
        <v>75</v>
      </c>
      <c r="C10" s="3" t="s">
        <v>122</v>
      </c>
      <c r="D10" s="5" t="s">
        <v>133</v>
      </c>
      <c r="E10" s="3" t="str">
        <f t="shared" si="5"/>
        <v>010110101000</v>
      </c>
      <c r="F10" s="3" t="str">
        <f t="shared" si="4"/>
        <v>010110101111</v>
      </c>
      <c r="G10" s="3" t="str">
        <f t="shared" si="0"/>
        <v>10110101000</v>
      </c>
      <c r="H10" s="3" t="str">
        <f t="shared" si="1"/>
        <v>10110101111</v>
      </c>
      <c r="I10" s="3" t="str">
        <f t="shared" si="2"/>
        <v>B50</v>
      </c>
      <c r="J10" s="3" t="str">
        <f t="shared" si="3"/>
        <v>B57</v>
      </c>
    </row>
    <row r="11" spans="1:10" ht="56.5" customHeight="1" x14ac:dyDescent="0.35">
      <c r="A11" s="3" t="s">
        <v>25</v>
      </c>
      <c r="B11" s="3" t="s">
        <v>73</v>
      </c>
      <c r="C11" s="3" t="s">
        <v>122</v>
      </c>
      <c r="D11" s="5" t="s">
        <v>134</v>
      </c>
      <c r="E11" s="3" t="str">
        <f t="shared" si="5"/>
        <v>010110100000</v>
      </c>
      <c r="F11" s="3" t="str">
        <f t="shared" si="4"/>
        <v>010110100111</v>
      </c>
      <c r="G11" s="3" t="str">
        <f t="shared" si="0"/>
        <v>10110100000</v>
      </c>
      <c r="H11" s="3" t="str">
        <f t="shared" si="1"/>
        <v>10110100111</v>
      </c>
      <c r="I11" s="3" t="str">
        <f t="shared" si="2"/>
        <v>B40</v>
      </c>
      <c r="J11" s="3" t="str">
        <f t="shared" si="3"/>
        <v>B47</v>
      </c>
    </row>
    <row r="12" spans="1:10" ht="22" x14ac:dyDescent="0.35">
      <c r="A12" s="3" t="s">
        <v>27</v>
      </c>
      <c r="B12" s="3" t="s">
        <v>76</v>
      </c>
      <c r="C12" s="3" t="s">
        <v>119</v>
      </c>
      <c r="D12" s="5">
        <v>650</v>
      </c>
      <c r="E12" s="3" t="str">
        <f t="shared" si="5"/>
        <v>011001010000</v>
      </c>
      <c r="F12" s="3" t="str">
        <f t="shared" si="4"/>
        <v>000000000000</v>
      </c>
      <c r="G12" s="3" t="str">
        <f t="shared" si="0"/>
        <v>11001010000</v>
      </c>
      <c r="H12" s="3" t="str">
        <f t="shared" si="1"/>
        <v>00000000000</v>
      </c>
      <c r="I12" s="3" t="str">
        <f t="shared" si="2"/>
        <v>CA0</v>
      </c>
      <c r="J12" s="3" t="str">
        <f t="shared" si="3"/>
        <v>000</v>
      </c>
    </row>
    <row r="13" spans="1:10" ht="44" x14ac:dyDescent="0.35">
      <c r="A13" s="3" t="s">
        <v>29</v>
      </c>
      <c r="B13" s="3" t="s">
        <v>77</v>
      </c>
      <c r="C13" s="3" t="s">
        <v>121</v>
      </c>
      <c r="D13" s="5" t="s">
        <v>136</v>
      </c>
      <c r="E13" s="3" t="str">
        <f t="shared" si="5"/>
        <v>011111000010</v>
      </c>
      <c r="F13" s="3" t="str">
        <f t="shared" si="4"/>
        <v>000000000000</v>
      </c>
      <c r="G13" s="3" t="str">
        <f t="shared" si="0"/>
        <v>11111000010</v>
      </c>
      <c r="H13" s="3" t="str">
        <f t="shared" si="1"/>
        <v>00000000000</v>
      </c>
      <c r="I13" s="3" t="str">
        <f t="shared" si="2"/>
        <v>F82</v>
      </c>
      <c r="J13" s="3" t="str">
        <f t="shared" si="3"/>
        <v>000</v>
      </c>
    </row>
    <row r="14" spans="1:10" ht="22" x14ac:dyDescent="0.35">
      <c r="A14" s="3" t="s">
        <v>34</v>
      </c>
      <c r="B14" s="3" t="s">
        <v>82</v>
      </c>
      <c r="C14" s="3" t="s">
        <v>119</v>
      </c>
      <c r="D14" s="5" t="s">
        <v>140</v>
      </c>
      <c r="E14" s="3" t="str">
        <f t="shared" si="5"/>
        <v>011010011011</v>
      </c>
      <c r="F14" s="3" t="str">
        <f t="shared" si="4"/>
        <v>000000000000</v>
      </c>
      <c r="G14" s="3" t="str">
        <f t="shared" si="0"/>
        <v>11010011011</v>
      </c>
      <c r="H14" s="3" t="str">
        <f t="shared" si="1"/>
        <v>00000000000</v>
      </c>
      <c r="I14" s="3" t="str">
        <f t="shared" si="2"/>
        <v>D33</v>
      </c>
      <c r="J14" s="3" t="str">
        <f t="shared" si="3"/>
        <v>000</v>
      </c>
    </row>
    <row r="15" spans="1:10" ht="44" x14ac:dyDescent="0.35">
      <c r="A15" s="3" t="s">
        <v>35</v>
      </c>
      <c r="B15" s="3" t="s">
        <v>83</v>
      </c>
      <c r="C15" s="3" t="s">
        <v>119</v>
      </c>
      <c r="D15" s="5" t="s">
        <v>141</v>
      </c>
      <c r="E15" s="3" t="str">
        <f t="shared" si="5"/>
        <v>011010011010</v>
      </c>
      <c r="F15" s="3" t="str">
        <f t="shared" si="4"/>
        <v>000000000000</v>
      </c>
      <c r="G15" s="3" t="str">
        <f t="shared" si="0"/>
        <v>11010011010</v>
      </c>
      <c r="H15" s="3" t="str">
        <f t="shared" si="1"/>
        <v>00000000000</v>
      </c>
      <c r="I15" s="3" t="str">
        <f t="shared" si="2"/>
        <v>D32</v>
      </c>
      <c r="J15" s="3" t="str">
        <f t="shared" si="3"/>
        <v>000</v>
      </c>
    </row>
    <row r="16" spans="1:10" ht="44" x14ac:dyDescent="0.35">
      <c r="A16" s="3" t="s">
        <v>37</v>
      </c>
      <c r="B16" s="3" t="s">
        <v>84</v>
      </c>
      <c r="C16" s="3" t="s">
        <v>123</v>
      </c>
      <c r="D16" s="5" t="s">
        <v>142</v>
      </c>
      <c r="E16" s="3" t="str">
        <f t="shared" si="5"/>
        <v>011110010100</v>
      </c>
      <c r="F16" s="3" t="str">
        <f t="shared" si="4"/>
        <v>011110010111</v>
      </c>
      <c r="G16" s="3" t="str">
        <f t="shared" si="0"/>
        <v>11110010100</v>
      </c>
      <c r="H16" s="3" t="str">
        <f t="shared" si="1"/>
        <v>11110010111</v>
      </c>
      <c r="I16" s="3" t="str">
        <f t="shared" si="2"/>
        <v>F24</v>
      </c>
      <c r="J16" s="3" t="str">
        <f t="shared" si="3"/>
        <v>F27</v>
      </c>
    </row>
    <row r="17" spans="1:10" ht="44" x14ac:dyDescent="0.35">
      <c r="A17" s="3" t="s">
        <v>36</v>
      </c>
      <c r="B17" s="3" t="s">
        <v>85</v>
      </c>
      <c r="C17" s="3" t="s">
        <v>123</v>
      </c>
      <c r="D17" s="5" t="s">
        <v>143</v>
      </c>
      <c r="E17" s="3" t="str">
        <f t="shared" si="5"/>
        <v>011001001001</v>
      </c>
      <c r="F17" s="3" t="str">
        <f t="shared" si="4"/>
        <v>011010010111</v>
      </c>
      <c r="G17" s="3" t="str">
        <f t="shared" si="0"/>
        <v>11001001001</v>
      </c>
      <c r="H17" s="3" t="str">
        <f t="shared" si="1"/>
        <v>11010010111</v>
      </c>
      <c r="I17" s="3" t="str">
        <f t="shared" si="2"/>
        <v>C91</v>
      </c>
      <c r="J17" s="3" t="str">
        <f t="shared" si="3"/>
        <v>D27</v>
      </c>
    </row>
    <row r="18" spans="1:10" ht="22" x14ac:dyDescent="0.35">
      <c r="A18" s="3" t="s">
        <v>38</v>
      </c>
      <c r="B18" s="3" t="s">
        <v>86</v>
      </c>
      <c r="C18" s="3" t="s">
        <v>119</v>
      </c>
      <c r="D18" s="5">
        <v>550</v>
      </c>
      <c r="E18" s="3" t="str">
        <f t="shared" si="5"/>
        <v>010101010000</v>
      </c>
      <c r="F18" s="3" t="str">
        <f t="shared" si="4"/>
        <v>000000000000</v>
      </c>
      <c r="G18" s="3" t="str">
        <f t="shared" si="0"/>
        <v>10101010000</v>
      </c>
      <c r="H18" s="3" t="str">
        <f t="shared" si="1"/>
        <v>00000000000</v>
      </c>
      <c r="I18" s="3" t="str">
        <f t="shared" si="2"/>
        <v>AA0</v>
      </c>
      <c r="J18" s="3" t="str">
        <f t="shared" si="3"/>
        <v>000</v>
      </c>
    </row>
    <row r="19" spans="1:10" ht="44" x14ac:dyDescent="0.35">
      <c r="A19" s="3" t="s">
        <v>40</v>
      </c>
      <c r="B19" s="3" t="s">
        <v>88</v>
      </c>
      <c r="C19" s="3" t="s">
        <v>121</v>
      </c>
      <c r="D19" s="5" t="s">
        <v>145</v>
      </c>
      <c r="E19" s="3" t="str">
        <f t="shared" si="5"/>
        <v>011111000000</v>
      </c>
      <c r="F19" s="3" t="str">
        <f t="shared" si="4"/>
        <v>000000000000</v>
      </c>
      <c r="G19" s="3" t="str">
        <f t="shared" si="0"/>
        <v>11111000000</v>
      </c>
      <c r="H19" s="3" t="str">
        <f t="shared" si="1"/>
        <v>00000000000</v>
      </c>
      <c r="I19" s="3" t="str">
        <f t="shared" si="2"/>
        <v>F80</v>
      </c>
      <c r="J19" s="3" t="str">
        <f t="shared" si="3"/>
        <v>000</v>
      </c>
    </row>
    <row r="20" spans="1:10" ht="22" x14ac:dyDescent="0.35">
      <c r="A20" s="3" t="s">
        <v>45</v>
      </c>
      <c r="B20" s="3" t="s">
        <v>93</v>
      </c>
      <c r="C20" s="3" t="s">
        <v>119</v>
      </c>
      <c r="D20" s="5">
        <v>658</v>
      </c>
      <c r="E20" s="3" t="str">
        <f t="shared" si="5"/>
        <v>011001011000</v>
      </c>
      <c r="F20" s="3" t="str">
        <f t="shared" si="4"/>
        <v>000000000000</v>
      </c>
      <c r="G20" s="3" t="str">
        <f t="shared" si="0"/>
        <v>11001011000</v>
      </c>
      <c r="H20" s="3" t="str">
        <f t="shared" si="1"/>
        <v>00000000000</v>
      </c>
      <c r="I20" s="3" t="str">
        <f t="shared" si="2"/>
        <v>CB0</v>
      </c>
      <c r="J20" s="3" t="str">
        <f t="shared" si="3"/>
        <v>000</v>
      </c>
    </row>
    <row r="21" spans="1:10" ht="44" x14ac:dyDescent="0.35">
      <c r="A21" s="3" t="s">
        <v>46</v>
      </c>
      <c r="B21" s="3" t="s">
        <v>94</v>
      </c>
      <c r="C21" s="3" t="s">
        <v>120</v>
      </c>
      <c r="D21" s="5" t="s">
        <v>149</v>
      </c>
      <c r="E21" s="3" t="str">
        <f t="shared" si="5"/>
        <v>011010001000</v>
      </c>
      <c r="F21" s="3" t="str">
        <f t="shared" si="4"/>
        <v>011010001001</v>
      </c>
      <c r="G21" s="3" t="str">
        <f t="shared" si="0"/>
        <v>11010001000</v>
      </c>
      <c r="H21" s="3" t="str">
        <f t="shared" si="1"/>
        <v>11010001001</v>
      </c>
      <c r="I21" s="3" t="str">
        <f t="shared" si="2"/>
        <v>D10</v>
      </c>
      <c r="J21" s="3" t="str">
        <f t="shared" si="3"/>
        <v>D11</v>
      </c>
    </row>
    <row r="22" spans="1:10" ht="44" x14ac:dyDescent="0.35">
      <c r="A22" s="3" t="s">
        <v>48</v>
      </c>
      <c r="B22" s="3" t="s">
        <v>95</v>
      </c>
      <c r="C22" s="3" t="s">
        <v>119</v>
      </c>
      <c r="D22" s="5">
        <v>758</v>
      </c>
      <c r="E22" s="3" t="str">
        <f t="shared" si="5"/>
        <v>011101011000</v>
      </c>
      <c r="F22" s="3" t="str">
        <f t="shared" si="4"/>
        <v>000000000000</v>
      </c>
      <c r="G22" s="3" t="str">
        <f t="shared" si="0"/>
        <v>11101011000</v>
      </c>
      <c r="H22" s="3" t="str">
        <f t="shared" si="1"/>
        <v>00000000000</v>
      </c>
      <c r="I22" s="3" t="str">
        <f t="shared" si="2"/>
        <v>EB0</v>
      </c>
      <c r="J22" s="3" t="str">
        <f t="shared" si="3"/>
        <v>000</v>
      </c>
    </row>
    <row r="23" spans="1:10" ht="22" x14ac:dyDescent="0.35">
      <c r="A23" s="3" t="s">
        <v>70</v>
      </c>
      <c r="B23" s="3" t="s">
        <v>118</v>
      </c>
      <c r="C23" s="3" t="s">
        <v>124</v>
      </c>
      <c r="D23" s="5"/>
      <c r="E23" s="3"/>
      <c r="F23" s="3"/>
      <c r="G23" s="3"/>
      <c r="H23" s="3"/>
      <c r="I23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35304-336C-4703-AEA5-D317077A64D1}">
  <dimension ref="A1:J23"/>
  <sheetViews>
    <sheetView tabSelected="1" topLeftCell="B1" workbookViewId="0">
      <selection activeCell="W7" sqref="W7"/>
    </sheetView>
  </sheetViews>
  <sheetFormatPr defaultRowHeight="14.5" x14ac:dyDescent="0.35"/>
  <cols>
    <col min="1" max="1" width="16.6328125" hidden="1" customWidth="1"/>
    <col min="2" max="2" width="13.81640625" customWidth="1"/>
    <col min="3" max="3" width="7.90625" customWidth="1"/>
    <col min="4" max="4" width="14.36328125" style="55" customWidth="1"/>
    <col min="5" max="5" width="14.1796875" style="56" hidden="1" customWidth="1"/>
    <col min="6" max="6" width="16.36328125" hidden="1" customWidth="1"/>
    <col min="7" max="7" width="17.1796875" hidden="1" customWidth="1"/>
    <col min="8" max="8" width="15.08984375" hidden="1" customWidth="1"/>
    <col min="9" max="9" width="23.36328125" customWidth="1"/>
    <col min="10" max="10" width="19.81640625" customWidth="1"/>
  </cols>
  <sheetData>
    <row r="1" spans="1:10" s="2" customFormat="1" ht="31" customHeigh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181</v>
      </c>
      <c r="G1" s="2" t="s">
        <v>182</v>
      </c>
      <c r="I1" s="2" t="s">
        <v>183</v>
      </c>
    </row>
    <row r="2" spans="1:10" ht="22" x14ac:dyDescent="0.35">
      <c r="A2" s="3" t="s">
        <v>70</v>
      </c>
      <c r="B2" s="3" t="s">
        <v>118</v>
      </c>
      <c r="C2" s="3" t="s">
        <v>124</v>
      </c>
      <c r="D2" s="5"/>
      <c r="E2" s="3"/>
      <c r="F2" s="3"/>
      <c r="G2" s="3"/>
      <c r="H2" s="3"/>
      <c r="I2" s="3"/>
    </row>
    <row r="3" spans="1:10" s="3" customFormat="1" ht="44" x14ac:dyDescent="0.35">
      <c r="A3" s="3" t="s">
        <v>21</v>
      </c>
      <c r="B3" s="3" t="s">
        <v>13</v>
      </c>
      <c r="C3" s="3" t="s">
        <v>13</v>
      </c>
      <c r="D3" s="5" t="s">
        <v>129</v>
      </c>
      <c r="E3" s="3" t="str">
        <f>_xlfn.CONCAT(HEX2BIN(MID(D3,1,1),4),HEX2BIN(MID(D3,2,1),4),HEX2BIN(MID(D3,3,1),4))</f>
        <v>000010100000</v>
      </c>
      <c r="F3" s="3" t="str">
        <f>_xlfn.CONCAT(HEX2BIN(MID(D3,5,1),4),HEX2BIN(MID(D3,6,1),4),HEX2BIN(MID(D3,7,1),4))</f>
        <v>000010111111</v>
      </c>
      <c r="G3" s="3" t="str">
        <f>MID(E3,2,12)</f>
        <v>00010100000</v>
      </c>
      <c r="H3" s="3" t="str">
        <f>MID(F3,2,12)</f>
        <v>00010111111</v>
      </c>
      <c r="I3" s="3" t="str">
        <f>_xlfn.CONCAT(BIN2HEX(MID(G3,1,4)),BIN2HEX(MID(G3,5,4)),BIN2HEX(MID(G3,9,3)))</f>
        <v>140</v>
      </c>
      <c r="J3" s="3" t="str">
        <f>_xlfn.CONCAT(BIN2HEX(MID(H3,1,4)),BIN2HEX(MID(H3,5,4)),BIN2HEX(MID(H3,9,3)))</f>
        <v>177</v>
      </c>
    </row>
    <row r="4" spans="1:10" ht="33" customHeight="1" x14ac:dyDescent="0.35">
      <c r="A4" s="3" t="s">
        <v>23</v>
      </c>
      <c r="B4" s="3" t="s">
        <v>71</v>
      </c>
      <c r="C4" s="3" t="s">
        <v>13</v>
      </c>
      <c r="D4" s="5" t="s">
        <v>131</v>
      </c>
      <c r="E4" s="3" t="str">
        <f>_xlfn.CONCAT(HEX2BIN(MID(D4,1,1),4),HEX2BIN(MID(D4,2,1),4),HEX2BIN(MID(D4,3,1),4))</f>
        <v>010010100000</v>
      </c>
      <c r="F4" s="3" t="str">
        <f>_xlfn.CONCAT(HEX2BIN(MID(D4,5,1),4),HEX2BIN(MID(D4,6,1),4),HEX2BIN(MID(D4,7,1),4))</f>
        <v>010010111111</v>
      </c>
      <c r="G4" s="3" t="str">
        <f>MID(E4,2,12)</f>
        <v>10010100000</v>
      </c>
      <c r="H4" s="3" t="str">
        <f>MID(F4,2,12)</f>
        <v>10010111111</v>
      </c>
      <c r="I4" s="3" t="str">
        <f>_xlfn.CONCAT(BIN2HEX(MID(G4,1,4)),BIN2HEX(MID(G4,5,4)),BIN2HEX(MID(G4,9,3)))</f>
        <v>940</v>
      </c>
      <c r="J4" s="3" t="str">
        <f>_xlfn.CONCAT(BIN2HEX(MID(H4,1,4)),BIN2HEX(MID(H4,5,4)),BIN2HEX(MID(H4,9,3)))</f>
        <v>977</v>
      </c>
    </row>
    <row r="5" spans="1:10" ht="44" x14ac:dyDescent="0.35">
      <c r="A5" s="3" t="s">
        <v>22</v>
      </c>
      <c r="B5" s="3" t="s">
        <v>14</v>
      </c>
      <c r="C5" s="3" t="s">
        <v>122</v>
      </c>
      <c r="D5" s="5" t="s">
        <v>130</v>
      </c>
      <c r="E5" s="3" t="str">
        <f>_xlfn.CONCAT(HEX2BIN(MID(D5,1,1),4),HEX2BIN(MID(D5,2,1),4),HEX2BIN(MID(D5,3,1),4))</f>
        <v>001010100000</v>
      </c>
      <c r="F5" s="3" t="str">
        <f>_xlfn.CONCAT(HEX2BIN(MID(D5,5,1),4),HEX2BIN(MID(D5,6,1),4),HEX2BIN(MID(D5,7,1),4))</f>
        <v>001010100111</v>
      </c>
      <c r="G5" s="3" t="str">
        <f>MID(E5,2,12)</f>
        <v>01010100000</v>
      </c>
      <c r="H5" s="3" t="str">
        <f>MID(F5,2,12)</f>
        <v>01010100111</v>
      </c>
      <c r="I5" s="3" t="str">
        <f>_xlfn.CONCAT(BIN2HEX(MID(G5,1,4)),BIN2HEX(MID(G5,5,4)),BIN2HEX(MID(G5,9,3)))</f>
        <v>540</v>
      </c>
      <c r="J5" s="3" t="str">
        <f>_xlfn.CONCAT(BIN2HEX(MID(H5,1,4)),BIN2HEX(MID(H5,5,4)),BIN2HEX(MID(H5,9,3)))</f>
        <v>547</v>
      </c>
    </row>
    <row r="6" spans="1:10" ht="66" x14ac:dyDescent="0.35">
      <c r="A6" s="3" t="s">
        <v>26</v>
      </c>
      <c r="B6" s="3" t="s">
        <v>75</v>
      </c>
      <c r="C6" s="3" t="s">
        <v>122</v>
      </c>
      <c r="D6" s="5" t="s">
        <v>133</v>
      </c>
      <c r="E6" s="3" t="str">
        <f>_xlfn.CONCAT(HEX2BIN(MID(D6,1,1),4),HEX2BIN(MID(D6,2,1),4),HEX2BIN(MID(D6,3,1),4))</f>
        <v>010110101000</v>
      </c>
      <c r="F6" s="3" t="str">
        <f>_xlfn.CONCAT(HEX2BIN(MID(D6,5,1),4),HEX2BIN(MID(D6,6,1),4),HEX2BIN(MID(D6,7,1),4))</f>
        <v>010110101111</v>
      </c>
      <c r="G6" s="3" t="str">
        <f>MID(E6,2,12)</f>
        <v>10110101000</v>
      </c>
      <c r="H6" s="3" t="str">
        <f>MID(F6,2,12)</f>
        <v>10110101111</v>
      </c>
      <c r="I6" s="3" t="str">
        <f>_xlfn.CONCAT(BIN2HEX(MID(G6,1,4)),BIN2HEX(MID(G6,5,4)),BIN2HEX(MID(G6,9,3)))</f>
        <v>B50</v>
      </c>
      <c r="J6" s="3" t="str">
        <f>_xlfn.CONCAT(BIN2HEX(MID(H6,1,4)),BIN2HEX(MID(H6,5,4)),BIN2HEX(MID(H6,9,3)))</f>
        <v>B57</v>
      </c>
    </row>
    <row r="7" spans="1:10" ht="41" customHeight="1" x14ac:dyDescent="0.35">
      <c r="A7" s="3" t="s">
        <v>25</v>
      </c>
      <c r="B7" s="3" t="s">
        <v>73</v>
      </c>
      <c r="C7" s="3" t="s">
        <v>122</v>
      </c>
      <c r="D7" s="5" t="s">
        <v>134</v>
      </c>
      <c r="E7" s="3" t="str">
        <f>_xlfn.CONCAT(HEX2BIN(MID(D7,1,1),4),HEX2BIN(MID(D7,2,1),4),HEX2BIN(MID(D7,3,1),4))</f>
        <v>010110100000</v>
      </c>
      <c r="F7" s="3" t="str">
        <f>_xlfn.CONCAT(HEX2BIN(MID(D7,5,1),4),HEX2BIN(MID(D7,6,1),4),HEX2BIN(MID(D7,7,1),4))</f>
        <v>010110100111</v>
      </c>
      <c r="G7" s="3" t="str">
        <f>MID(E7,2,12)</f>
        <v>10110100000</v>
      </c>
      <c r="H7" s="3" t="str">
        <f>MID(F7,2,12)</f>
        <v>10110100111</v>
      </c>
      <c r="I7" s="3" t="str">
        <f>_xlfn.CONCAT(BIN2HEX(MID(G7,1,4)),BIN2HEX(MID(G7,5,4)),BIN2HEX(MID(G7,9,3)))</f>
        <v>B40</v>
      </c>
      <c r="J7" s="3" t="str">
        <f>_xlfn.CONCAT(BIN2HEX(MID(H7,1,4)),BIN2HEX(MID(H7,5,4)),BIN2HEX(MID(H7,9,3)))</f>
        <v>B47</v>
      </c>
    </row>
    <row r="8" spans="1:10" ht="44" x14ac:dyDescent="0.35">
      <c r="A8" s="3" t="s">
        <v>29</v>
      </c>
      <c r="B8" s="3" t="s">
        <v>77</v>
      </c>
      <c r="C8" s="3" t="s">
        <v>121</v>
      </c>
      <c r="D8" s="5" t="s">
        <v>136</v>
      </c>
      <c r="E8" s="3" t="str">
        <f>_xlfn.CONCAT(HEX2BIN(MID(D8,1,1),4),HEX2BIN(MID(D8,2,1),4),HEX2BIN(MID(D8,3,1),4))</f>
        <v>011111000010</v>
      </c>
      <c r="F8" s="3" t="str">
        <f>_xlfn.CONCAT(HEX2BIN(MID(D8,5,1),4),HEX2BIN(MID(D8,6,1),4),HEX2BIN(MID(D8,7,1),4))</f>
        <v>000000000000</v>
      </c>
      <c r="G8" s="3" t="str">
        <f>MID(E8,2,12)</f>
        <v>11111000010</v>
      </c>
      <c r="H8" s="3" t="str">
        <f>MID(F8,2,12)</f>
        <v>00000000000</v>
      </c>
      <c r="I8" s="3" t="str">
        <f>_xlfn.CONCAT(BIN2HEX(MID(G8,1,4)),BIN2HEX(MID(G8,5,4)),BIN2HEX(MID(G8,9,3)))</f>
        <v>F82</v>
      </c>
      <c r="J8" s="3" t="str">
        <f>_xlfn.CONCAT(BIN2HEX(MID(H8,1,4)),BIN2HEX(MID(H8,5,4)),BIN2HEX(MID(H8,9,3)))</f>
        <v>000</v>
      </c>
    </row>
    <row r="9" spans="1:10" ht="39" customHeight="1" x14ac:dyDescent="0.35">
      <c r="A9" s="3" t="s">
        <v>40</v>
      </c>
      <c r="B9" s="3" t="s">
        <v>88</v>
      </c>
      <c r="C9" s="3" t="s">
        <v>121</v>
      </c>
      <c r="D9" s="5" t="s">
        <v>145</v>
      </c>
      <c r="E9" s="3" t="str">
        <f>_xlfn.CONCAT(HEX2BIN(MID(D9,1,1),4),HEX2BIN(MID(D9,2,1),4),HEX2BIN(MID(D9,3,1),4))</f>
        <v>011111000000</v>
      </c>
      <c r="F9" s="3" t="str">
        <f>_xlfn.CONCAT(HEX2BIN(MID(D9,5,1),4),HEX2BIN(MID(D9,6,1),4),HEX2BIN(MID(D9,7,1),4))</f>
        <v>000000000000</v>
      </c>
      <c r="G9" s="3" t="str">
        <f>MID(E9,2,12)</f>
        <v>11111000000</v>
      </c>
      <c r="H9" s="3" t="str">
        <f>MID(F9,2,12)</f>
        <v>00000000000</v>
      </c>
      <c r="I9" s="3" t="str">
        <f>_xlfn.CONCAT(BIN2HEX(MID(G9,1,4)),BIN2HEX(MID(G9,5,4)),BIN2HEX(MID(G9,9,3)))</f>
        <v>F80</v>
      </c>
      <c r="J9" s="3" t="str">
        <f>_xlfn.CONCAT(BIN2HEX(MID(H9,1,4)),BIN2HEX(MID(H9,5,4)),BIN2HEX(MID(H9,9,3)))</f>
        <v>000</v>
      </c>
    </row>
    <row r="10" spans="1:10" ht="68" customHeight="1" x14ac:dyDescent="0.35">
      <c r="A10" s="3" t="s">
        <v>6</v>
      </c>
      <c r="B10" s="3" t="s">
        <v>8</v>
      </c>
      <c r="C10" s="3" t="s">
        <v>120</v>
      </c>
      <c r="D10" s="5" t="s">
        <v>125</v>
      </c>
      <c r="E10" s="3" t="str">
        <f>_xlfn.CONCAT(HEX2BIN(MID(D10,1,1),4),HEX2BIN(MID(D10,2,1),4),HEX2BIN(MID(D10,3,1),4))</f>
        <v>010010001000</v>
      </c>
      <c r="F10" s="3" t="str">
        <f>_xlfn.CONCAT(HEX2BIN(MID(D10,5,1),4),HEX2BIN(MID(D10,6,1),4),HEX2BIN(MID(D10,7,1),4))</f>
        <v>010010001001</v>
      </c>
      <c r="G10" s="3" t="str">
        <f>MID(E10,2,12)</f>
        <v>10010001000</v>
      </c>
      <c r="H10" s="3" t="str">
        <f>MID(F10,2,12)</f>
        <v>10010001001</v>
      </c>
      <c r="I10" s="3" t="str">
        <f>_xlfn.CONCAT(BIN2HEX(MID(G10,1,4)),BIN2HEX(MID(G10,5,4)),BIN2HEX(MID(G10,9,3)))</f>
        <v>910</v>
      </c>
      <c r="J10" s="3" t="str">
        <f>_xlfn.CONCAT(BIN2HEX(MID(H10,1,4)),BIN2HEX(MID(H10,5,4)),BIN2HEX(MID(H10,9,3)))</f>
        <v>911</v>
      </c>
    </row>
    <row r="11" spans="1:10" ht="56.5" customHeight="1" x14ac:dyDescent="0.35">
      <c r="A11" s="3" t="s">
        <v>46</v>
      </c>
      <c r="B11" s="3" t="s">
        <v>94</v>
      </c>
      <c r="C11" s="3" t="s">
        <v>120</v>
      </c>
      <c r="D11" s="5" t="s">
        <v>149</v>
      </c>
      <c r="E11" s="3" t="str">
        <f>_xlfn.CONCAT(HEX2BIN(MID(D11,1,1),4),HEX2BIN(MID(D11,2,1),4),HEX2BIN(MID(D11,3,1),4))</f>
        <v>011010001000</v>
      </c>
      <c r="F11" s="3" t="str">
        <f>_xlfn.CONCAT(HEX2BIN(MID(D11,5,1),4),HEX2BIN(MID(D11,6,1),4),HEX2BIN(MID(D11,7,1),4))</f>
        <v>011010001001</v>
      </c>
      <c r="G11" s="3" t="str">
        <f>MID(E11,2,12)</f>
        <v>11010001000</v>
      </c>
      <c r="H11" s="3" t="str">
        <f>MID(F11,2,12)</f>
        <v>11010001001</v>
      </c>
      <c r="I11" s="3" t="str">
        <f>_xlfn.CONCAT(BIN2HEX(MID(G11,1,4)),BIN2HEX(MID(G11,5,4)),BIN2HEX(MID(G11,9,3)))</f>
        <v>D10</v>
      </c>
      <c r="J11" s="3" t="str">
        <f>_xlfn.CONCAT(BIN2HEX(MID(H11,1,4)),BIN2HEX(MID(H11,5,4)),BIN2HEX(MID(H11,9,3)))</f>
        <v>D11</v>
      </c>
    </row>
    <row r="12" spans="1:10" ht="44" x14ac:dyDescent="0.35">
      <c r="A12" s="3" t="s">
        <v>37</v>
      </c>
      <c r="B12" s="3" t="s">
        <v>84</v>
      </c>
      <c r="C12" s="3" t="s">
        <v>123</v>
      </c>
      <c r="D12" s="5" t="s">
        <v>142</v>
      </c>
      <c r="E12" s="3" t="str">
        <f>_xlfn.CONCAT(HEX2BIN(MID(D12,1,1),4),HEX2BIN(MID(D12,2,1),4),HEX2BIN(MID(D12,3,1),4))</f>
        <v>011110010100</v>
      </c>
      <c r="F12" s="3" t="str">
        <f>_xlfn.CONCAT(HEX2BIN(MID(D12,5,1),4),HEX2BIN(MID(D12,6,1),4),HEX2BIN(MID(D12,7,1),4))</f>
        <v>011110010111</v>
      </c>
      <c r="G12" s="3" t="str">
        <f>MID(E12,2,12)</f>
        <v>11110010100</v>
      </c>
      <c r="H12" s="3" t="str">
        <f>MID(F12,2,12)</f>
        <v>11110010111</v>
      </c>
      <c r="I12" s="3" t="str">
        <f>_xlfn.CONCAT(BIN2HEX(MID(G12,1,4)),BIN2HEX(MID(G12,5,4)),BIN2HEX(MID(G12,9,3)))</f>
        <v>F24</v>
      </c>
      <c r="J12" s="3" t="str">
        <f>_xlfn.CONCAT(BIN2HEX(MID(H12,1,4)),BIN2HEX(MID(H12,5,4)),BIN2HEX(MID(H12,9,3)))</f>
        <v>F27</v>
      </c>
    </row>
    <row r="13" spans="1:10" ht="44" x14ac:dyDescent="0.35">
      <c r="A13" s="3" t="s">
        <v>36</v>
      </c>
      <c r="B13" s="3" t="s">
        <v>85</v>
      </c>
      <c r="C13" s="3" t="s">
        <v>123</v>
      </c>
      <c r="D13" s="5" t="s">
        <v>143</v>
      </c>
      <c r="E13" s="3" t="str">
        <f>_xlfn.CONCAT(HEX2BIN(MID(D13,1,1),4),HEX2BIN(MID(D13,2,1),4),HEX2BIN(MID(D13,3,1),4))</f>
        <v>011001001001</v>
      </c>
      <c r="F13" s="3" t="str">
        <f>_xlfn.CONCAT(HEX2BIN(MID(D13,5,1),4),HEX2BIN(MID(D13,6,1),4),HEX2BIN(MID(D13,7,1),4))</f>
        <v>011010010111</v>
      </c>
      <c r="G13" s="3" t="str">
        <f>MID(E13,2,12)</f>
        <v>11001001001</v>
      </c>
      <c r="H13" s="3" t="str">
        <f>MID(F13,2,12)</f>
        <v>11010010111</v>
      </c>
      <c r="I13" s="3" t="str">
        <f>_xlfn.CONCAT(BIN2HEX(MID(G13,1,4)),BIN2HEX(MID(G13,5,4)),BIN2HEX(MID(G13,9,3)))</f>
        <v>C91</v>
      </c>
      <c r="J13" s="3" t="str">
        <f>_xlfn.CONCAT(BIN2HEX(MID(H13,1,4)),BIN2HEX(MID(H13,5,4)),BIN2HEX(MID(H13,9,3)))</f>
        <v>D27</v>
      </c>
    </row>
    <row r="14" spans="1:10" ht="44" x14ac:dyDescent="0.35">
      <c r="A14" s="3" t="s">
        <v>5</v>
      </c>
      <c r="B14" s="3" t="s">
        <v>5</v>
      </c>
      <c r="C14" s="3" t="s">
        <v>119</v>
      </c>
      <c r="D14" s="5">
        <v>458</v>
      </c>
      <c r="E14" s="3" t="str">
        <f>_xlfn.CONCAT(HEX2BIN(MID(D14,1,1),4),HEX2BIN(MID(D14,2,1),4),HEX2BIN(MID(D14,3,1),4))</f>
        <v>010001011000</v>
      </c>
      <c r="F14" s="3" t="str">
        <f>_xlfn.CONCAT(HEX2BIN(MID(D14,5,1),4),HEX2BIN(MID(D14,6,1),4),HEX2BIN(MID(D14,7,1),4))</f>
        <v>000000000000</v>
      </c>
      <c r="G14" s="3" t="str">
        <f>MID(E14,2,12)</f>
        <v>10001011000</v>
      </c>
      <c r="H14" s="3" t="str">
        <f>MID(F14,2,12)</f>
        <v>00000000000</v>
      </c>
      <c r="I14" s="3" t="str">
        <f>_xlfn.CONCAT(BIN2HEX(MID(G14,1,4)),BIN2HEX(MID(G14,5,4)),BIN2HEX(MID(G14,9,3)))</f>
        <v>8B0</v>
      </c>
      <c r="J14" s="3" t="str">
        <f>_xlfn.CONCAT(BIN2HEX(MID(H14,1,4)),BIN2HEX(MID(H14,5,4)),BIN2HEX(MID(H14,9,3)))</f>
        <v>000</v>
      </c>
    </row>
    <row r="15" spans="1:10" ht="44" x14ac:dyDescent="0.35">
      <c r="A15" s="3" t="s">
        <v>15</v>
      </c>
      <c r="B15" s="3" t="s">
        <v>10</v>
      </c>
      <c r="C15" s="3" t="s">
        <v>119</v>
      </c>
      <c r="D15" s="5">
        <v>558</v>
      </c>
      <c r="E15" s="3" t="str">
        <f>_xlfn.CONCAT(HEX2BIN(MID(D15,1,1),4),HEX2BIN(MID(D15,2,1),4),HEX2BIN(MID(D15,3,1),4))</f>
        <v>010101011000</v>
      </c>
      <c r="F15" s="3" t="str">
        <f>_xlfn.CONCAT(HEX2BIN(MID(D15,5,1),4),HEX2BIN(MID(D15,6,1),4),HEX2BIN(MID(D15,7,1),4))</f>
        <v>000000000000</v>
      </c>
      <c r="G15" s="3" t="str">
        <f>MID(E15,2,12)</f>
        <v>10101011000</v>
      </c>
      <c r="H15" s="3" t="str">
        <f>MID(F15,2,12)</f>
        <v>00000000000</v>
      </c>
      <c r="I15" s="3" t="str">
        <f>_xlfn.CONCAT(BIN2HEX(MID(G15,1,4)),BIN2HEX(MID(G15,5,4)),BIN2HEX(MID(G15,9,3)))</f>
        <v>AB0</v>
      </c>
      <c r="J15" s="3" t="str">
        <f>_xlfn.CONCAT(BIN2HEX(MID(H15,1,4)),BIN2HEX(MID(H15,5,4)),BIN2HEX(MID(H15,9,3)))</f>
        <v>000</v>
      </c>
    </row>
    <row r="16" spans="1:10" ht="44" x14ac:dyDescent="0.35">
      <c r="A16" s="3" t="s">
        <v>7</v>
      </c>
      <c r="B16" s="3" t="s">
        <v>7</v>
      </c>
      <c r="C16" s="3" t="s">
        <v>119</v>
      </c>
      <c r="D16" s="5">
        <v>450</v>
      </c>
      <c r="E16" s="3" t="str">
        <f>_xlfn.CONCAT(HEX2BIN(MID(D16,1,1),4),HEX2BIN(MID(D16,2,1),4),HEX2BIN(MID(D16,3,1),4))</f>
        <v>010001010000</v>
      </c>
      <c r="F16" s="3" t="str">
        <f>_xlfn.CONCAT(HEX2BIN(MID(D16,5,1),4),HEX2BIN(MID(D16,6,1),4),HEX2BIN(MID(D16,7,1),4))</f>
        <v>000000000000</v>
      </c>
      <c r="G16" s="3" t="str">
        <f>MID(E16,2,12)</f>
        <v>10001010000</v>
      </c>
      <c r="H16" s="3" t="str">
        <f>MID(F16,2,12)</f>
        <v>00000000000</v>
      </c>
      <c r="I16" s="3" t="str">
        <f>_xlfn.CONCAT(BIN2HEX(MID(G16,1,4)),BIN2HEX(MID(G16,5,4)),BIN2HEX(MID(G16,9,3)))</f>
        <v>8A0</v>
      </c>
      <c r="J16" s="3" t="str">
        <f>_xlfn.CONCAT(BIN2HEX(MID(H16,1,4)),BIN2HEX(MID(H16,5,4)),BIN2HEX(MID(H16,9,3)))</f>
        <v>000</v>
      </c>
    </row>
    <row r="17" spans="1:10" ht="44" x14ac:dyDescent="0.35">
      <c r="A17" s="3" t="s">
        <v>24</v>
      </c>
      <c r="B17" s="3" t="s">
        <v>72</v>
      </c>
      <c r="C17" s="3" t="s">
        <v>119</v>
      </c>
      <c r="D17" s="5" t="s">
        <v>132</v>
      </c>
      <c r="E17" s="3" t="str">
        <f>_xlfn.CONCAT(HEX2BIN(MID(D17,1,1),4),HEX2BIN(MID(D17,2,1),4),HEX2BIN(MID(D17,3,1),4))</f>
        <v>011010110000</v>
      </c>
      <c r="F17" s="3" t="str">
        <f>_xlfn.CONCAT(HEX2BIN(MID(D17,5,1),4),HEX2BIN(MID(D17,6,1),4),HEX2BIN(MID(D17,7,1),4))</f>
        <v>000000000000</v>
      </c>
      <c r="G17" s="3" t="str">
        <f>MID(E17,2,12)</f>
        <v>11010110000</v>
      </c>
      <c r="H17" s="3" t="str">
        <f>MID(F17,2,12)</f>
        <v>00000000000</v>
      </c>
      <c r="I17" s="3" t="str">
        <f>_xlfn.CONCAT(BIN2HEX(MID(G17,1,4)),BIN2HEX(MID(G17,5,4)),BIN2HEX(MID(G17,9,3)))</f>
        <v>D60</v>
      </c>
      <c r="J17" s="3" t="str">
        <f>_xlfn.CONCAT(BIN2HEX(MID(H17,1,4)),BIN2HEX(MID(H17,5,4)),BIN2HEX(MID(H17,9,3)))</f>
        <v>000</v>
      </c>
    </row>
    <row r="18" spans="1:10" ht="44" x14ac:dyDescent="0.35">
      <c r="A18" s="3" t="s">
        <v>27</v>
      </c>
      <c r="B18" s="3" t="s">
        <v>76</v>
      </c>
      <c r="C18" s="3" t="s">
        <v>119</v>
      </c>
      <c r="D18" s="5">
        <v>650</v>
      </c>
      <c r="E18" s="3" t="str">
        <f>_xlfn.CONCAT(HEX2BIN(MID(D18,1,1),4),HEX2BIN(MID(D18,2,1),4),HEX2BIN(MID(D18,3,1),4))</f>
        <v>011001010000</v>
      </c>
      <c r="F18" s="3" t="str">
        <f>_xlfn.CONCAT(HEX2BIN(MID(D18,5,1),4),HEX2BIN(MID(D18,6,1),4),HEX2BIN(MID(D18,7,1),4))</f>
        <v>000000000000</v>
      </c>
      <c r="G18" s="3" t="str">
        <f>MID(E18,2,12)</f>
        <v>11001010000</v>
      </c>
      <c r="H18" s="3" t="str">
        <f>MID(F18,2,12)</f>
        <v>00000000000</v>
      </c>
      <c r="I18" s="3" t="str">
        <f>_xlfn.CONCAT(BIN2HEX(MID(G18,1,4)),BIN2HEX(MID(G18,5,4)),BIN2HEX(MID(G18,9,3)))</f>
        <v>CA0</v>
      </c>
      <c r="J18" s="3" t="str">
        <f>_xlfn.CONCAT(BIN2HEX(MID(H18,1,4)),BIN2HEX(MID(H18,5,4)),BIN2HEX(MID(H18,9,3)))</f>
        <v>000</v>
      </c>
    </row>
    <row r="19" spans="1:10" ht="44" x14ac:dyDescent="0.35">
      <c r="A19" s="3" t="s">
        <v>34</v>
      </c>
      <c r="B19" s="3" t="s">
        <v>82</v>
      </c>
      <c r="C19" s="3" t="s">
        <v>119</v>
      </c>
      <c r="D19" s="5" t="s">
        <v>140</v>
      </c>
      <c r="E19" s="3" t="str">
        <f>_xlfn.CONCAT(HEX2BIN(MID(D19,1,1),4),HEX2BIN(MID(D19,2,1),4),HEX2BIN(MID(D19,3,1),4))</f>
        <v>011010011011</v>
      </c>
      <c r="F19" s="3" t="str">
        <f>_xlfn.CONCAT(HEX2BIN(MID(D19,5,1),4),HEX2BIN(MID(D19,6,1),4),HEX2BIN(MID(D19,7,1),4))</f>
        <v>000000000000</v>
      </c>
      <c r="G19" s="3" t="str">
        <f>MID(E19,2,12)</f>
        <v>11010011011</v>
      </c>
      <c r="H19" s="3" t="str">
        <f>MID(F19,2,12)</f>
        <v>00000000000</v>
      </c>
      <c r="I19" s="3" t="str">
        <f>_xlfn.CONCAT(BIN2HEX(MID(G19,1,4)),BIN2HEX(MID(G19,5,4)),BIN2HEX(MID(G19,9,3)))</f>
        <v>D33</v>
      </c>
      <c r="J19" s="3" t="str">
        <f>_xlfn.CONCAT(BIN2HEX(MID(H19,1,4)),BIN2HEX(MID(H19,5,4)),BIN2HEX(MID(H19,9,3)))</f>
        <v>000</v>
      </c>
    </row>
    <row r="20" spans="1:10" ht="44" x14ac:dyDescent="0.35">
      <c r="A20" s="3" t="s">
        <v>35</v>
      </c>
      <c r="B20" s="3" t="s">
        <v>83</v>
      </c>
      <c r="C20" s="3" t="s">
        <v>119</v>
      </c>
      <c r="D20" s="5" t="s">
        <v>141</v>
      </c>
      <c r="E20" s="3" t="str">
        <f>_xlfn.CONCAT(HEX2BIN(MID(D20,1,1),4),HEX2BIN(MID(D20,2,1),4),HEX2BIN(MID(D20,3,1),4))</f>
        <v>011010011010</v>
      </c>
      <c r="F20" s="3" t="str">
        <f>_xlfn.CONCAT(HEX2BIN(MID(D20,5,1),4),HEX2BIN(MID(D20,6,1),4),HEX2BIN(MID(D20,7,1),4))</f>
        <v>000000000000</v>
      </c>
      <c r="G20" s="3" t="str">
        <f>MID(E20,2,12)</f>
        <v>11010011010</v>
      </c>
      <c r="H20" s="3" t="str">
        <f>MID(F20,2,12)</f>
        <v>00000000000</v>
      </c>
      <c r="I20" s="3" t="str">
        <f>_xlfn.CONCAT(BIN2HEX(MID(G20,1,4)),BIN2HEX(MID(G20,5,4)),BIN2HEX(MID(G20,9,3)))</f>
        <v>D32</v>
      </c>
      <c r="J20" s="3" t="str">
        <f>_xlfn.CONCAT(BIN2HEX(MID(H20,1,4)),BIN2HEX(MID(H20,5,4)),BIN2HEX(MID(H20,9,3)))</f>
        <v>000</v>
      </c>
    </row>
    <row r="21" spans="1:10" ht="44" x14ac:dyDescent="0.35">
      <c r="A21" s="3" t="s">
        <v>38</v>
      </c>
      <c r="B21" s="3" t="s">
        <v>86</v>
      </c>
      <c r="C21" s="3" t="s">
        <v>119</v>
      </c>
      <c r="D21" s="5">
        <v>550</v>
      </c>
      <c r="E21" s="3" t="str">
        <f>_xlfn.CONCAT(HEX2BIN(MID(D21,1,1),4),HEX2BIN(MID(D21,2,1),4),HEX2BIN(MID(D21,3,1),4))</f>
        <v>010101010000</v>
      </c>
      <c r="F21" s="3" t="str">
        <f>_xlfn.CONCAT(HEX2BIN(MID(D21,5,1),4),HEX2BIN(MID(D21,6,1),4),HEX2BIN(MID(D21,7,1),4))</f>
        <v>000000000000</v>
      </c>
      <c r="G21" s="3" t="str">
        <f>MID(E21,2,12)</f>
        <v>10101010000</v>
      </c>
      <c r="H21" s="3" t="str">
        <f>MID(F21,2,12)</f>
        <v>00000000000</v>
      </c>
      <c r="I21" s="3" t="str">
        <f>_xlfn.CONCAT(BIN2HEX(MID(G21,1,4)),BIN2HEX(MID(G21,5,4)),BIN2HEX(MID(G21,9,3)))</f>
        <v>AA0</v>
      </c>
      <c r="J21" s="3" t="str">
        <f>_xlfn.CONCAT(BIN2HEX(MID(H21,1,4)),BIN2HEX(MID(H21,5,4)),BIN2HEX(MID(H21,9,3)))</f>
        <v>000</v>
      </c>
    </row>
    <row r="22" spans="1:10" ht="44" x14ac:dyDescent="0.35">
      <c r="A22" s="3" t="s">
        <v>45</v>
      </c>
      <c r="B22" s="3" t="s">
        <v>93</v>
      </c>
      <c r="C22" s="3" t="s">
        <v>119</v>
      </c>
      <c r="D22" s="5">
        <v>658</v>
      </c>
      <c r="E22" s="3" t="str">
        <f>_xlfn.CONCAT(HEX2BIN(MID(D22,1,1),4),HEX2BIN(MID(D22,2,1),4),HEX2BIN(MID(D22,3,1),4))</f>
        <v>011001011000</v>
      </c>
      <c r="F22" s="3" t="str">
        <f>_xlfn.CONCAT(HEX2BIN(MID(D22,5,1),4),HEX2BIN(MID(D22,6,1),4),HEX2BIN(MID(D22,7,1),4))</f>
        <v>000000000000</v>
      </c>
      <c r="G22" s="3" t="str">
        <f>MID(E22,2,12)</f>
        <v>11001011000</v>
      </c>
      <c r="H22" s="3" t="str">
        <f>MID(F22,2,12)</f>
        <v>00000000000</v>
      </c>
      <c r="I22" s="3" t="str">
        <f>_xlfn.CONCAT(BIN2HEX(MID(G22,1,4)),BIN2HEX(MID(G22,5,4)),BIN2HEX(MID(G22,9,3)))</f>
        <v>CB0</v>
      </c>
      <c r="J22" s="3" t="str">
        <f>_xlfn.CONCAT(BIN2HEX(MID(H22,1,4)),BIN2HEX(MID(H22,5,4)),BIN2HEX(MID(H22,9,3)))</f>
        <v>000</v>
      </c>
    </row>
    <row r="23" spans="1:10" ht="44" x14ac:dyDescent="0.35">
      <c r="A23" s="3" t="s">
        <v>48</v>
      </c>
      <c r="B23" s="3" t="s">
        <v>95</v>
      </c>
      <c r="C23" s="3" t="s">
        <v>119</v>
      </c>
      <c r="D23" s="5">
        <v>758</v>
      </c>
      <c r="E23" s="3" t="str">
        <f>_xlfn.CONCAT(HEX2BIN(MID(D23,1,1),4),HEX2BIN(MID(D23,2,1),4),HEX2BIN(MID(D23,3,1),4))</f>
        <v>011101011000</v>
      </c>
      <c r="F23" s="3" t="str">
        <f>_xlfn.CONCAT(HEX2BIN(MID(D23,5,1),4),HEX2BIN(MID(D23,6,1),4),HEX2BIN(MID(D23,7,1),4))</f>
        <v>000000000000</v>
      </c>
      <c r="G23" s="3" t="str">
        <f>MID(E23,2,12)</f>
        <v>11101011000</v>
      </c>
      <c r="H23" s="3" t="str">
        <f>MID(F23,2,12)</f>
        <v>00000000000</v>
      </c>
      <c r="I23" s="3" t="str">
        <f>_xlfn.CONCAT(BIN2HEX(MID(G23,1,4)),BIN2HEX(MID(G23,5,4)),BIN2HEX(MID(G23,9,3)))</f>
        <v>EB0</v>
      </c>
      <c r="J23" s="3" t="str">
        <f>_xlfn.CONCAT(BIN2HEX(MID(H23,1,4)),BIN2HEX(MID(H23,5,4)),BIN2HEX(MID(H23,9,3)))</f>
        <v>000</v>
      </c>
    </row>
  </sheetData>
  <sortState ref="A2:J23">
    <sortCondition ref="C2:C2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FCC6C-7174-4FC6-8FF9-71916E3CF10E}">
  <dimension ref="A1:AG19"/>
  <sheetViews>
    <sheetView workbookViewId="0">
      <selection activeCell="L19" sqref="L19"/>
    </sheetView>
  </sheetViews>
  <sheetFormatPr defaultRowHeight="22" x14ac:dyDescent="0.35"/>
  <cols>
    <col min="1" max="1" width="18.90625" style="1" customWidth="1"/>
    <col min="2" max="3" width="8.7265625" style="1" customWidth="1"/>
    <col min="4" max="16384" width="8.7265625" style="1"/>
  </cols>
  <sheetData>
    <row r="1" spans="1:33" ht="38" customHeight="1" x14ac:dyDescent="0.4">
      <c r="A1" s="6" t="s">
        <v>168</v>
      </c>
      <c r="B1" s="1">
        <v>31</v>
      </c>
      <c r="C1" s="1">
        <v>30</v>
      </c>
      <c r="D1" s="1">
        <v>29</v>
      </c>
      <c r="E1" s="1">
        <v>28</v>
      </c>
      <c r="F1" s="1">
        <v>27</v>
      </c>
      <c r="G1" s="1">
        <v>26</v>
      </c>
      <c r="H1" s="1">
        <v>25</v>
      </c>
      <c r="I1" s="1">
        <v>24</v>
      </c>
      <c r="J1" s="1">
        <v>23</v>
      </c>
      <c r="K1" s="1">
        <v>22</v>
      </c>
      <c r="L1" s="1">
        <v>21</v>
      </c>
      <c r="M1" s="1">
        <v>20</v>
      </c>
      <c r="N1" s="1">
        <v>19</v>
      </c>
      <c r="O1" s="1">
        <v>18</v>
      </c>
      <c r="P1" s="1">
        <v>17</v>
      </c>
      <c r="Q1" s="1">
        <v>16</v>
      </c>
      <c r="R1" s="1">
        <v>15</v>
      </c>
      <c r="S1" s="1">
        <v>14</v>
      </c>
      <c r="T1" s="1">
        <v>13</v>
      </c>
      <c r="U1" s="1">
        <v>12</v>
      </c>
      <c r="V1" s="1">
        <v>11</v>
      </c>
      <c r="W1" s="1">
        <v>10</v>
      </c>
      <c r="X1" s="1">
        <v>9</v>
      </c>
      <c r="Y1" s="1">
        <v>8</v>
      </c>
      <c r="Z1" s="1">
        <v>7</v>
      </c>
      <c r="AA1" s="1">
        <v>6</v>
      </c>
      <c r="AB1" s="1">
        <v>5</v>
      </c>
      <c r="AC1" s="1">
        <v>4</v>
      </c>
      <c r="AD1" s="1">
        <v>3</v>
      </c>
      <c r="AE1" s="1">
        <v>2</v>
      </c>
      <c r="AF1" s="1">
        <v>1</v>
      </c>
      <c r="AG1" s="1">
        <v>0</v>
      </c>
    </row>
    <row r="2" spans="1:33" x14ac:dyDescent="0.35">
      <c r="A2" s="1" t="s">
        <v>119</v>
      </c>
      <c r="B2" s="8">
        <v>11</v>
      </c>
      <c r="C2" s="8"/>
      <c r="D2" s="8"/>
      <c r="E2" s="8"/>
      <c r="F2" s="8"/>
      <c r="G2" s="8"/>
      <c r="H2" s="8"/>
      <c r="I2" s="8"/>
      <c r="J2" s="8"/>
      <c r="K2" s="8"/>
      <c r="L2" s="8"/>
      <c r="M2" s="12">
        <v>5</v>
      </c>
      <c r="N2" s="13"/>
      <c r="O2" s="13"/>
      <c r="P2" s="13"/>
      <c r="Q2" s="14"/>
      <c r="R2" s="36">
        <v>6</v>
      </c>
      <c r="S2" s="37"/>
      <c r="T2" s="37"/>
      <c r="U2" s="37"/>
      <c r="V2" s="37"/>
      <c r="W2" s="38"/>
      <c r="X2" s="40">
        <v>5</v>
      </c>
      <c r="Y2" s="41"/>
      <c r="Z2" s="41"/>
      <c r="AA2" s="41"/>
      <c r="AB2" s="42"/>
      <c r="AC2" s="44">
        <v>5</v>
      </c>
      <c r="AD2" s="45"/>
      <c r="AE2" s="45"/>
      <c r="AF2" s="45"/>
      <c r="AG2" s="46"/>
    </row>
    <row r="3" spans="1:33" x14ac:dyDescent="0.35">
      <c r="A3" s="1" t="s">
        <v>120</v>
      </c>
      <c r="B3" s="9">
        <v>10</v>
      </c>
      <c r="C3" s="10"/>
      <c r="D3" s="10"/>
      <c r="E3" s="10"/>
      <c r="F3" s="10"/>
      <c r="G3" s="10"/>
      <c r="H3" s="10"/>
      <c r="I3" s="10"/>
      <c r="J3" s="10"/>
      <c r="K3" s="11"/>
      <c r="L3" s="16">
        <v>12</v>
      </c>
      <c r="M3" s="17"/>
      <c r="N3" s="17"/>
      <c r="O3" s="17"/>
      <c r="P3" s="17"/>
      <c r="Q3" s="17"/>
      <c r="R3" s="17"/>
      <c r="S3" s="17"/>
      <c r="T3" s="17"/>
      <c r="U3" s="17"/>
      <c r="V3" s="17"/>
      <c r="W3" s="18"/>
      <c r="X3" s="40">
        <v>5</v>
      </c>
      <c r="Y3" s="41"/>
      <c r="Z3" s="41"/>
      <c r="AA3" s="41"/>
      <c r="AB3" s="42"/>
      <c r="AC3" s="44">
        <v>5</v>
      </c>
      <c r="AD3" s="45"/>
      <c r="AE3" s="45"/>
      <c r="AF3" s="45"/>
      <c r="AG3" s="46"/>
    </row>
    <row r="4" spans="1:33" x14ac:dyDescent="0.35">
      <c r="A4" s="1" t="s">
        <v>121</v>
      </c>
      <c r="B4" s="9">
        <v>11</v>
      </c>
      <c r="C4" s="10"/>
      <c r="D4" s="10"/>
      <c r="E4" s="10"/>
      <c r="F4" s="10"/>
      <c r="G4" s="10"/>
      <c r="H4" s="10"/>
      <c r="I4" s="10"/>
      <c r="J4" s="10"/>
      <c r="K4" s="10"/>
      <c r="L4" s="11"/>
      <c r="M4" s="20">
        <v>9</v>
      </c>
      <c r="N4" s="21"/>
      <c r="O4" s="21"/>
      <c r="P4" s="21"/>
      <c r="Q4" s="21"/>
      <c r="R4" s="21"/>
      <c r="S4" s="21"/>
      <c r="T4" s="21"/>
      <c r="U4" s="22"/>
      <c r="V4" s="52">
        <v>2</v>
      </c>
      <c r="W4" s="53"/>
      <c r="X4" s="40">
        <v>5</v>
      </c>
      <c r="Y4" s="41"/>
      <c r="Z4" s="41"/>
      <c r="AA4" s="41"/>
      <c r="AB4" s="42"/>
      <c r="AC4" s="48">
        <v>5</v>
      </c>
      <c r="AD4" s="49"/>
      <c r="AE4" s="49"/>
      <c r="AF4" s="49"/>
      <c r="AG4" s="50"/>
    </row>
    <row r="5" spans="1:33" x14ac:dyDescent="0.35">
      <c r="A5" s="1" t="s">
        <v>13</v>
      </c>
      <c r="B5" s="9">
        <v>6</v>
      </c>
      <c r="C5" s="10"/>
      <c r="D5" s="10"/>
      <c r="E5" s="10"/>
      <c r="F5" s="10"/>
      <c r="G5" s="11"/>
      <c r="H5" s="24">
        <v>26</v>
      </c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6"/>
    </row>
    <row r="6" spans="1:33" x14ac:dyDescent="0.35">
      <c r="A6" s="1" t="s">
        <v>122</v>
      </c>
      <c r="B6" s="9">
        <v>8</v>
      </c>
      <c r="C6" s="10"/>
      <c r="D6" s="10"/>
      <c r="E6" s="10"/>
      <c r="F6" s="10"/>
      <c r="G6" s="10"/>
      <c r="H6" s="10"/>
      <c r="I6" s="11"/>
      <c r="J6" s="28">
        <v>19</v>
      </c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30"/>
      <c r="AC6" s="48">
        <v>5</v>
      </c>
      <c r="AD6" s="49"/>
      <c r="AE6" s="49"/>
      <c r="AF6" s="49"/>
      <c r="AG6" s="50"/>
    </row>
    <row r="7" spans="1:33" x14ac:dyDescent="0.35">
      <c r="A7" s="1" t="s">
        <v>167</v>
      </c>
      <c r="B7" s="9">
        <v>11</v>
      </c>
      <c r="C7" s="10"/>
      <c r="D7" s="10"/>
      <c r="E7" s="10"/>
      <c r="F7" s="10"/>
      <c r="G7" s="10"/>
      <c r="H7" s="10"/>
      <c r="I7" s="10"/>
      <c r="J7" s="10"/>
      <c r="K7" s="10"/>
      <c r="L7" s="11"/>
      <c r="M7" s="32">
        <v>19</v>
      </c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4"/>
      <c r="AC7" s="44">
        <v>5</v>
      </c>
      <c r="AD7" s="45"/>
      <c r="AE7" s="45"/>
      <c r="AF7" s="45"/>
      <c r="AG7" s="46"/>
    </row>
    <row r="8" spans="1:33" x14ac:dyDescent="0.35">
      <c r="A8" s="7" t="s">
        <v>170</v>
      </c>
    </row>
    <row r="9" spans="1:33" x14ac:dyDescent="0.35">
      <c r="A9" s="15" t="s">
        <v>169</v>
      </c>
    </row>
    <row r="10" spans="1:33" x14ac:dyDescent="0.35">
      <c r="A10" s="19" t="s">
        <v>171</v>
      </c>
    </row>
    <row r="11" spans="1:33" x14ac:dyDescent="0.35">
      <c r="A11" s="23" t="s">
        <v>172</v>
      </c>
    </row>
    <row r="12" spans="1:33" x14ac:dyDescent="0.35">
      <c r="A12" s="27" t="s">
        <v>173</v>
      </c>
    </row>
    <row r="13" spans="1:33" x14ac:dyDescent="0.35">
      <c r="A13" s="31" t="s">
        <v>174</v>
      </c>
    </row>
    <row r="14" spans="1:33" x14ac:dyDescent="0.35">
      <c r="A14" s="35" t="s">
        <v>175</v>
      </c>
    </row>
    <row r="15" spans="1:33" x14ac:dyDescent="0.35">
      <c r="A15" s="43" t="s">
        <v>176</v>
      </c>
    </row>
    <row r="16" spans="1:33" x14ac:dyDescent="0.35">
      <c r="A16" s="47" t="s">
        <v>177</v>
      </c>
    </row>
    <row r="17" spans="1:1" x14ac:dyDescent="0.35">
      <c r="A17" s="54" t="s">
        <v>179</v>
      </c>
    </row>
    <row r="18" spans="1:1" x14ac:dyDescent="0.35">
      <c r="A18" s="39" t="s">
        <v>178</v>
      </c>
    </row>
    <row r="19" spans="1:1" x14ac:dyDescent="0.35">
      <c r="A19" s="51" t="s">
        <v>180</v>
      </c>
    </row>
  </sheetData>
  <mergeCells count="22">
    <mergeCell ref="V4:W4"/>
    <mergeCell ref="X4:AB4"/>
    <mergeCell ref="AC2:AG2"/>
    <mergeCell ref="AC3:AG3"/>
    <mergeCell ref="AC7:AG7"/>
    <mergeCell ref="AC4:AG4"/>
    <mergeCell ref="AC6:AG6"/>
    <mergeCell ref="M2:Q2"/>
    <mergeCell ref="L3:W3"/>
    <mergeCell ref="M4:U4"/>
    <mergeCell ref="H5:AG5"/>
    <mergeCell ref="J6:AB6"/>
    <mergeCell ref="M7:AB7"/>
    <mergeCell ref="R2:W2"/>
    <mergeCell ref="X2:AB2"/>
    <mergeCell ref="X3:AB3"/>
    <mergeCell ref="B2:L2"/>
    <mergeCell ref="B3:K3"/>
    <mergeCell ref="B4:L4"/>
    <mergeCell ref="B5:G5"/>
    <mergeCell ref="B6:I6"/>
    <mergeCell ref="B7:L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Common Instructions</vt:lpstr>
      <vt:lpstr>Sorted</vt:lpstr>
      <vt:lpstr>Formats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Prielipp, George Midn USN USNA Annapolis</dc:creator>
  <cp:lastModifiedBy>Prielipp, George Midn USN USNA Annapolis</cp:lastModifiedBy>
  <dcterms:created xsi:type="dcterms:W3CDTF">2015-06-05T18:17:20Z</dcterms:created>
  <dcterms:modified xsi:type="dcterms:W3CDTF">2024-02-16T01:55:18Z</dcterms:modified>
</cp:coreProperties>
</file>