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source\repos\final\"/>
    </mc:Choice>
  </mc:AlternateContent>
  <xr:revisionPtr revIDLastSave="0" documentId="13_ncr:1_{3AD92044-150E-4E26-8C11-128E815492E2}" xr6:coauthVersionLast="45" xr6:coauthVersionMax="45" xr10:uidLastSave="{00000000-0000-0000-0000-000000000000}"/>
  <bookViews>
    <workbookView xWindow="1284" yWindow="900" windowWidth="17280" windowHeight="8964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1" l="1" a="1"/>
  <c r="I9" i="1" a="1"/>
  <c r="I10" i="1" a="1"/>
  <c r="I11" i="1" a="1"/>
  <c r="I12" i="1" a="1"/>
  <c r="I13" i="1" a="1"/>
  <c r="I14" i="1" a="1"/>
  <c r="I15" i="1" a="1"/>
  <c r="I16" i="1" a="1"/>
  <c r="I17" i="1" a="1"/>
  <c r="I18" i="1" a="1"/>
  <c r="I19" i="1" a="1"/>
  <c r="I20" i="1" a="1"/>
  <c r="I21" i="1" a="1"/>
  <c r="I22" i="1" a="1"/>
  <c r="I23" i="1" a="1"/>
  <c r="I24" i="1" a="1"/>
  <c r="I25" i="1" a="1"/>
  <c r="I26" i="1" a="1"/>
  <c r="I27" i="1" a="1"/>
  <c r="I28" i="1" a="1"/>
  <c r="I29" i="1" a="1"/>
  <c r="I30" i="1" a="1"/>
  <c r="I31" i="1" a="1"/>
  <c r="I32" i="1" a="1"/>
  <c r="I33" i="1" a="1"/>
  <c r="I34" i="1" a="1"/>
  <c r="I35" i="1" a="1"/>
  <c r="I36" i="1" a="1"/>
  <c r="I37" i="1" a="1"/>
  <c r="I38" i="1" a="1"/>
  <c r="I39" i="1" a="1"/>
  <c r="I40" i="1" a="1"/>
  <c r="I41" i="1" a="1"/>
  <c r="I42" i="1" a="1"/>
  <c r="I43" i="1" a="1"/>
  <c r="I44" i="1" a="1"/>
  <c r="I45" i="1" a="1"/>
  <c r="I46" i="1" a="1"/>
  <c r="I47" i="1" a="1"/>
  <c r="I48" i="1" a="1"/>
  <c r="I49" i="1" a="1"/>
  <c r="I50" i="1" a="1"/>
  <c r="I51" i="1" a="1"/>
  <c r="I52" i="1" a="1"/>
  <c r="I53" i="1" a="1"/>
  <c r="I54" i="1" a="1"/>
  <c r="I55" i="1" a="1"/>
  <c r="I56" i="1" a="1"/>
  <c r="I57" i="1" a="1"/>
  <c r="I58" i="1" a="1"/>
  <c r="I59" i="1" a="1"/>
  <c r="I60" i="1" a="1"/>
  <c r="I61" i="1" a="1"/>
  <c r="I62" i="1" a="1"/>
  <c r="I63" i="1" a="1"/>
  <c r="I64" i="1" a="1"/>
  <c r="I65" i="1" a="1"/>
  <c r="I66" i="1" a="1"/>
  <c r="I67" i="1" a="1"/>
  <c r="I7" i="1" a="1"/>
  <c r="G8" i="1" a="1"/>
  <c r="G9" i="1" a="1"/>
  <c r="G10" i="1" a="1"/>
  <c r="G11" i="1" a="1"/>
  <c r="G12" i="1" a="1"/>
  <c r="G13" i="1" a="1"/>
  <c r="G14" i="1" a="1"/>
  <c r="G15" i="1" a="1"/>
  <c r="G16" i="1" a="1"/>
  <c r="G17" i="1" a="1"/>
  <c r="G18" i="1" a="1"/>
  <c r="G19" i="1" a="1"/>
  <c r="G20" i="1" a="1"/>
  <c r="G21" i="1" a="1"/>
  <c r="G22" i="1" a="1"/>
  <c r="G23" i="1" a="1"/>
  <c r="G24" i="1" a="1"/>
  <c r="G25" i="1" a="1"/>
  <c r="G26" i="1" a="1"/>
  <c r="G27" i="1" a="1"/>
  <c r="G28" i="1" a="1"/>
  <c r="G29" i="1" a="1"/>
  <c r="G30" i="1" a="1"/>
  <c r="G31" i="1" a="1"/>
  <c r="G32" i="1" a="1"/>
  <c r="G33" i="1" a="1"/>
  <c r="G34" i="1" a="1"/>
  <c r="G35" i="1" a="1"/>
  <c r="G36" i="1" a="1"/>
  <c r="G37" i="1" a="1"/>
  <c r="G38" i="1" a="1"/>
  <c r="G39" i="1" a="1"/>
  <c r="G40" i="1" a="1"/>
  <c r="G41" i="1" a="1"/>
  <c r="G42" i="1" a="1"/>
  <c r="G43" i="1" a="1"/>
  <c r="G44" i="1" a="1"/>
  <c r="G45" i="1" a="1"/>
  <c r="G46" i="1" a="1"/>
  <c r="G47" i="1" a="1"/>
  <c r="G48" i="1" a="1"/>
  <c r="G49" i="1" a="1"/>
  <c r="G50" i="1" a="1"/>
  <c r="G51" i="1" a="1"/>
  <c r="G52" i="1" a="1"/>
  <c r="G53" i="1" a="1"/>
  <c r="G54" i="1" a="1"/>
  <c r="G55" i="1" a="1"/>
  <c r="G56" i="1" a="1"/>
  <c r="G57" i="1" a="1"/>
  <c r="G58" i="1" a="1"/>
  <c r="G59" i="1" a="1"/>
  <c r="G60" i="1" a="1"/>
  <c r="G61" i="1" a="1"/>
  <c r="G62" i="1" a="1"/>
  <c r="G63" i="1" a="1"/>
  <c r="G64" i="1" a="1"/>
  <c r="G65" i="1" a="1"/>
  <c r="G66" i="1" a="1"/>
  <c r="G67" i="1" a="1"/>
  <c r="G7" i="1" a="1"/>
  <c r="C8" i="1" a="1"/>
  <c r="J8" i="1"/>
  <c r="J16" i="1"/>
  <c r="J24" i="1"/>
  <c r="J32" i="1"/>
  <c r="J40" i="1"/>
  <c r="J48" i="1"/>
  <c r="J56" i="1"/>
  <c r="J64" i="1"/>
  <c r="J22" i="1"/>
  <c r="J15" i="1"/>
  <c r="J63" i="1"/>
  <c r="J9" i="1"/>
  <c r="J17" i="1"/>
  <c r="J25" i="1"/>
  <c r="J33" i="1"/>
  <c r="J41" i="1"/>
  <c r="J49" i="1"/>
  <c r="J57" i="1"/>
  <c r="J65" i="1"/>
  <c r="J66" i="1"/>
  <c r="J67" i="1"/>
  <c r="J61" i="1"/>
  <c r="J54" i="1"/>
  <c r="J31" i="1"/>
  <c r="J10" i="1"/>
  <c r="J18" i="1"/>
  <c r="J26" i="1"/>
  <c r="J34" i="1"/>
  <c r="J42" i="1"/>
  <c r="J50" i="1"/>
  <c r="J58" i="1"/>
  <c r="J51" i="1"/>
  <c r="J45" i="1"/>
  <c r="J38" i="1"/>
  <c r="J47" i="1"/>
  <c r="J11" i="1"/>
  <c r="J19" i="1"/>
  <c r="J27" i="1"/>
  <c r="J35" i="1"/>
  <c r="J43" i="1"/>
  <c r="J59" i="1"/>
  <c r="J14" i="1"/>
  <c r="J62" i="1"/>
  <c r="J55" i="1"/>
  <c r="J12" i="1"/>
  <c r="J20" i="1"/>
  <c r="J28" i="1"/>
  <c r="J36" i="1"/>
  <c r="J44" i="1"/>
  <c r="J52" i="1"/>
  <c r="J60" i="1"/>
  <c r="J29" i="1"/>
  <c r="J53" i="1"/>
  <c r="J46" i="1"/>
  <c r="J39" i="1"/>
  <c r="J13" i="1"/>
  <c r="J21" i="1"/>
  <c r="J37" i="1"/>
  <c r="J30" i="1"/>
  <c r="J23" i="1"/>
  <c r="J7" i="1"/>
  <c r="H8" i="1"/>
  <c r="H16" i="1"/>
  <c r="H24" i="1"/>
  <c r="H32" i="1"/>
  <c r="H40" i="1"/>
  <c r="H48" i="1"/>
  <c r="H56" i="1"/>
  <c r="H64" i="1"/>
  <c r="H54" i="1"/>
  <c r="H39" i="1"/>
  <c r="H9" i="1"/>
  <c r="H17" i="1"/>
  <c r="H25" i="1"/>
  <c r="H33" i="1"/>
  <c r="H41" i="1"/>
  <c r="H49" i="1"/>
  <c r="H57" i="1"/>
  <c r="H65" i="1"/>
  <c r="H18" i="1"/>
  <c r="H26" i="1"/>
  <c r="H34" i="1"/>
  <c r="H42" i="1"/>
  <c r="H50" i="1"/>
  <c r="H58" i="1"/>
  <c r="H37" i="1"/>
  <c r="H53" i="1"/>
  <c r="H46" i="1"/>
  <c r="H63" i="1"/>
  <c r="H10" i="1"/>
  <c r="H66" i="1"/>
  <c r="H62" i="1"/>
  <c r="H11" i="1"/>
  <c r="H19" i="1"/>
  <c r="H27" i="1"/>
  <c r="H35" i="1"/>
  <c r="H43" i="1"/>
  <c r="H51" i="1"/>
  <c r="H59" i="1"/>
  <c r="H67" i="1"/>
  <c r="H20" i="1"/>
  <c r="H36" i="1"/>
  <c r="H60" i="1"/>
  <c r="H21" i="1"/>
  <c r="H61" i="1"/>
  <c r="H15" i="1"/>
  <c r="H47" i="1"/>
  <c r="H12" i="1"/>
  <c r="H28" i="1"/>
  <c r="H44" i="1"/>
  <c r="H52" i="1"/>
  <c r="H13" i="1"/>
  <c r="H29" i="1"/>
  <c r="H45" i="1"/>
  <c r="H38" i="1"/>
  <c r="H31" i="1"/>
  <c r="H14" i="1"/>
  <c r="H22" i="1"/>
  <c r="H30" i="1"/>
  <c r="H23" i="1"/>
  <c r="H55" i="1"/>
  <c r="H7" i="1"/>
  <c r="D8" i="1"/>
  <c r="I67" i="1" l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C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<sst xmlns="http://schemas.openxmlformats.org/spreadsheetml/2006/main" count="16" uniqueCount="9">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</sst>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workbookViewId="0">
      <selection activeCell="J7" sqref="J7:J67"/>
    </sheetView>
  </sheetViews>
  <sheetFormatPr defaultRowHeight="14.4" x14ac:dyDescent="0.3"/>
  <cols>
    <col min="1" max="1" width="3.5546875" customWidth="1"/>
  </cols>
  <sheetData>
    <row r="2" spans="2:10" x14ac:dyDescent="0.3">
      <c r="B2" s="1" t="s">
        <v>0</v>
      </c>
      <c r="C2" s="1">
        <v>100</v>
      </c>
    </row>
    <row r="3" spans="2:10" x14ac:dyDescent="0.3">
      <c r="B3" s="1" t="s">
        <v>1</v>
      </c>
      <c r="C3" s="1">
        <v>0.2</v>
      </c>
    </row>
    <row r="4" spans="2:10" x14ac:dyDescent="0.3">
      <c r="B4" s="1" t="s">
        <v>2</v>
      </c>
      <c r="C4" s="1">
        <v>100</v>
      </c>
    </row>
    <row r="5" spans="2:10" x14ac:dyDescent="0.3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 x14ac:dyDescent="0.3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 x14ac:dyDescent="0.3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>
        <f>_xll.XLL.GAMMA.PUT(f,sigma,F7,t)</f>
        <v>8.9763951445043927E-4</v>
      </c>
      <c r="I7" cm="1">
        <f t="array" ref="I7">_xll.XLL.BLACK.PUT.IMPLIED(f, G7, F7, t)</f>
        <v>0.2</v>
      </c>
      <c r="J7" s="2">
        <f>_xll.XLL.BLACK.PUT.IMPLIED(f,H7,F7,t)</f>
        <v>0.21231052715334578</v>
      </c>
    </row>
    <row r="8" spans="2:10" x14ac:dyDescent="0.3">
      <c r="B8" s="1" t="s">
        <v>6</v>
      </c>
      <c r="C8" cm="1">
        <f t="array" ref="C8">_xll.XLL.BLACK.PUT(f, sigma, k, t)</f>
        <v>3.987761167674492</v>
      </c>
      <c r="D8" s="2">
        <f>_xll.XLL.GAMMA.PUT(f,sigma,k,t)</f>
        <v>3.9960690164368557</v>
      </c>
      <c r="F8">
        <v>71</v>
      </c>
      <c r="G8" cm="1">
        <f t="array" ref="G8">_xll.XLL.BLACK.PUT(f, sigma, F8, t)</f>
        <v>6.6190274539823513E-4</v>
      </c>
      <c r="H8" s="2">
        <f>_xll.XLL.GAMMA.PUT(f,sigma,F8,t)</f>
        <v>1.4575439098829177E-3</v>
      </c>
      <c r="I8" cm="1">
        <f t="array" ref="I8">_xll.XLL.BLACK.PUT.IMPLIED(f, G8, F8, t)</f>
        <v>0.2</v>
      </c>
      <c r="J8" s="2">
        <f>_xll.XLL.BLACK.PUT.IMPLIED(f,H8,F8,t)</f>
        <v>0.21183817179416867</v>
      </c>
    </row>
    <row r="9" spans="2:10" x14ac:dyDescent="0.3">
      <c r="F9">
        <v>72</v>
      </c>
      <c r="G9" cm="1">
        <f t="array" ref="G9">_xll.XLL.BLACK.PUT(f, sigma, F9, t)</f>
        <v>1.1416834541484455E-3</v>
      </c>
      <c r="H9" s="2">
        <f>_xll.XLL.GAMMA.PUT(f,sigma,F9,t)</f>
        <v>2.3228003245620993E-3</v>
      </c>
      <c r="I9" cm="1">
        <f t="array" ref="I9">_xll.XLL.BLACK.PUT.IMPLIED(f, G9, F9, t)</f>
        <v>0.2</v>
      </c>
      <c r="J9" s="2">
        <f>_xll.XLL.BLACK.PUT.IMPLIED(f,H9,F9,t)</f>
        <v>0.21137234937840421</v>
      </c>
    </row>
    <row r="10" spans="2:10" x14ac:dyDescent="0.3">
      <c r="F10">
        <v>73</v>
      </c>
      <c r="G10" cm="1">
        <f t="array" ref="G10">_xll.XLL.BLACK.PUT(f, sigma, F10, t)</f>
        <v>1.921340827967688E-3</v>
      </c>
      <c r="H10" s="2">
        <f>_xll.XLL.GAMMA.PUT(f,sigma,F10,t)</f>
        <v>3.6352252638087446E-3</v>
      </c>
      <c r="I10" cm="1">
        <f t="array" ref="I10">_xll.XLL.BLACK.PUT.IMPLIED(f, G10, F10, t)</f>
        <v>0.2</v>
      </c>
      <c r="J10" s="2">
        <f>_xll.XLL.BLACK.PUT.IMPLIED(f,H10,F10,t)</f>
        <v>0.21091288331598537</v>
      </c>
    </row>
    <row r="11" spans="2:10" x14ac:dyDescent="0.3">
      <c r="F11">
        <v>74</v>
      </c>
      <c r="G11" cm="1">
        <f t="array" ref="G11">_xll.XLL.BLACK.PUT(f, sigma, F11, t)</f>
        <v>3.1579703105526491E-3</v>
      </c>
      <c r="H11" s="2">
        <f>_xll.XLL.GAMMA.PUT(f,sigma,F11,t)</f>
        <v>5.590231529384676E-3</v>
      </c>
      <c r="I11" cm="1">
        <f t="array" ref="I11">_xll.XLL.BLACK.PUT.IMPLIED(f, G11, F11, t)</f>
        <v>0.2</v>
      </c>
      <c r="J11" s="2">
        <f>_xll.XLL.BLACK.PUT.IMPLIED(f,H11,F11,t)</f>
        <v>0.21045960410593448</v>
      </c>
    </row>
    <row r="12" spans="2:10" x14ac:dyDescent="0.3">
      <c r="F12">
        <v>75</v>
      </c>
      <c r="G12" cm="1">
        <f t="array" ref="G12">_xll.XLL.BLACK.PUT(f, sigma, F12, t)</f>
        <v>5.0742901084088743E-3</v>
      </c>
      <c r="H12" s="2">
        <f>_xll.XLL.GAMMA.PUT(f,sigma,F12,t)</f>
        <v>8.451791248063445E-3</v>
      </c>
      <c r="I12" cm="1">
        <f t="array" ref="I12">_xll.XLL.BLACK.PUT.IMPLIED(f, G12, F12, t)</f>
        <v>0.2</v>
      </c>
      <c r="J12" s="2">
        <f>_xll.XLL.BLACK.PUT.IMPLIED(f,H12,F12,t)</f>
        <v>0.21001234896104137</v>
      </c>
    </row>
    <row r="13" spans="2:10" x14ac:dyDescent="0.3">
      <c r="F13">
        <v>76</v>
      </c>
      <c r="G13" cm="1">
        <f t="array" ref="G13">_xll.XLL.BLACK.PUT(f, sigma, F13, t)</f>
        <v>7.978238008985894E-3</v>
      </c>
      <c r="H13" s="2">
        <f>_xll.XLL.GAMMA.PUT(f,sigma,F13,t)</f>
        <v>1.2569613235804633E-2</v>
      </c>
      <c r="I13" cm="1">
        <f t="array" ref="I13">_xll.XLL.BLACK.PUT.IMPLIED(f, G13, F13, t)</f>
        <v>0.2</v>
      </c>
      <c r="J13" s="2">
        <f>_xll.XLL.BLACK.PUT.IMPLIED(f,H13,F13,t)</f>
        <v>0.20957096145645532</v>
      </c>
    </row>
    <row r="14" spans="2:10" x14ac:dyDescent="0.3">
      <c r="F14">
        <v>77</v>
      </c>
      <c r="G14" cm="1">
        <f t="array" ref="G14">_xll.XLL.BLACK.PUT(f, sigma, F14, t)</f>
        <v>1.228534023985528E-2</v>
      </c>
      <c r="H14" s="2">
        <f>_xll.XLL.GAMMA.PUT(f,sigma,F14,t)</f>
        <v>1.8398212800229241E-2</v>
      </c>
      <c r="I14" cm="1">
        <f t="array" ref="I14">_xll.XLL.BLACK.PUT.IMPLIED(f, G14, F14, t)</f>
        <v>0.2</v>
      </c>
      <c r="J14" s="2">
        <f>_xll.XLL.BLACK.PUT.IMPLIED(f,H14,F14,t)</f>
        <v>0.20913529120173258</v>
      </c>
    </row>
    <row r="15" spans="2:10" x14ac:dyDescent="0.3">
      <c r="F15">
        <v>78</v>
      </c>
      <c r="G15" cm="1">
        <f t="array" ref="G15">_xll.XLL.BLACK.PUT(f, sigma, F15, t)</f>
        <v>1.8543180097092993E-2</v>
      </c>
      <c r="H15" s="2">
        <f>_xll.XLL.GAMMA.PUT(f,sigma,F15,t)</f>
        <v>2.6517310308358133E-2</v>
      </c>
      <c r="I15" cm="1">
        <f t="array" ref="I15">_xll.XLL.BLACK.PUT.IMPLIED(f, G15, F15, t)</f>
        <v>0.2</v>
      </c>
      <c r="J15" s="2">
        <f>_xll.XLL.BLACK.PUT.IMPLIED(f,H15,F15,t)</f>
        <v>0.20870519353355413</v>
      </c>
    </row>
    <row r="16" spans="2:10" x14ac:dyDescent="0.3">
      <c r="F16">
        <v>79</v>
      </c>
      <c r="G16" cm="1">
        <f t="array" ref="G16">_xll.XLL.BLACK.PUT(f, sigma, F16, t)</f>
        <v>2.7456906561138417E-2</v>
      </c>
      <c r="H16" s="2">
        <f>_xll.XLL.GAMMA.PUT(f,sigma,F16,t)</f>
        <v>3.7652736229766726E-2</v>
      </c>
      <c r="I16" cm="1">
        <f t="array" ref="I16">_xll.XLL.BLACK.PUT.IMPLIED(f, G16, F16, t)</f>
        <v>0.2</v>
      </c>
      <c r="J16" s="2">
        <f>_xll.XLL.BLACK.PUT.IMPLIED(f,H16,F16,t)</f>
        <v>0.20828052922744211</v>
      </c>
    </row>
    <row r="17" spans="6:10" x14ac:dyDescent="0.3">
      <c r="F17">
        <v>80</v>
      </c>
      <c r="G17" cm="1">
        <f t="array" ref="G17">_xll.XLL.BLACK.PUT(f, sigma, F17, t)</f>
        <v>3.991434342184963E-2</v>
      </c>
      <c r="H17" s="2">
        <f>_xll.XLL.GAMMA.PUT(f,sigma,F17,t)</f>
        <v>5.2696767052352822E-2</v>
      </c>
      <c r="I17" cm="1">
        <f t="array" ref="I17">_xll.XLL.BLACK.PUT.IMPLIED(f, G17, F17, t)</f>
        <v>0.2</v>
      </c>
      <c r="J17" s="2">
        <f>_xll.XLL.BLACK.PUT.IMPLIED(f,H17,F17,t)</f>
        <v>0.20786116422816761</v>
      </c>
    </row>
    <row r="18" spans="6:10" x14ac:dyDescent="0.3">
      <c r="F18">
        <v>81</v>
      </c>
      <c r="G18" cm="1">
        <f t="array" ref="G18">_xll.XLL.BLACK.PUT(f, sigma, F18, t)</f>
        <v>5.7008934088089269E-2</v>
      </c>
      <c r="H18" s="2">
        <f>_xll.XLL.GAMMA.PUT(f,sigma,F18,t)</f>
        <v>7.2726594958209656E-2</v>
      </c>
      <c r="I18" cm="1">
        <f t="array" ref="I18">_xll.XLL.BLACK.PUT.IMPLIED(f, G18, F18, t)</f>
        <v>0.2</v>
      </c>
      <c r="J18" s="2">
        <f>_xll.XLL.BLACK.PUT.IMPLIED(f,H18,F18,t)</f>
        <v>0.20744696939560114</v>
      </c>
    </row>
    <row r="19" spans="6:10" x14ac:dyDescent="0.3">
      <c r="F19">
        <v>82</v>
      </c>
      <c r="G19" cm="1">
        <f t="array" ref="G19">_xll.XLL.BLACK.PUT(f, sigma, F19, t)</f>
        <v>8.0058534547871929E-2</v>
      </c>
      <c r="H19" s="2">
        <f>_xll.XLL.GAMMA.PUT(f,sigma,F19,t)</f>
        <v>9.9019472852507118E-2</v>
      </c>
      <c r="I19" cm="1">
        <f t="array" ref="I19">_xll.XLL.BLACK.PUT.IMPLIED(f, G19, F19, t)</f>
        <v>0.2</v>
      </c>
      <c r="J19" s="2">
        <f>_xll.XLL.BLACK.PUT.IMPLIED(f,H19,F19,t)</f>
        <v>0.20703782026762049</v>
      </c>
    </row>
    <row r="20" spans="6:10" x14ac:dyDescent="0.3">
      <c r="F20">
        <v>83</v>
      </c>
      <c r="G20" cm="1">
        <f t="array" ref="G20">_xll.XLL.BLACK.PUT(f, sigma, F20, t)</f>
        <v>0.1106179901946911</v>
      </c>
      <c r="H20" s="2">
        <f>_xll.XLL.GAMMA.PUT(f,sigma,F20,t)</f>
        <v>0.13306300235605129</v>
      </c>
      <c r="I20" cm="1">
        <f t="array" ref="I20">_xll.XLL.BLACK.PUT.IMPLIED(f, G20, F20, t)</f>
        <v>0.2</v>
      </c>
      <c r="J20" s="2">
        <f>_xll.XLL.BLACK.PUT.IMPLIED(f,H20,F20,t)</f>
        <v>0.20663359683496854</v>
      </c>
    </row>
    <row r="21" spans="6:10" x14ac:dyDescent="0.3">
      <c r="F21">
        <v>84</v>
      </c>
      <c r="G21" cm="1">
        <f t="array" ref="G21">_xll.XLL.BLACK.PUT(f, sigma, F21, t)</f>
        <v>0.15048353300942807</v>
      </c>
      <c r="H21" s="2">
        <f>_xll.XLL.GAMMA.PUT(f,sigma,F21,t)</f>
        <v>0.17655906810759392</v>
      </c>
      <c r="I21" cm="1">
        <f t="array" ref="I21">_xll.XLL.BLACK.PUT.IMPLIED(f, G21, F21, t)</f>
        <v>0.2</v>
      </c>
      <c r="J21" s="2">
        <f>_xll.XLL.BLACK.PUT.IMPLIED(f,H21,F21,t)</f>
        <v>0.20623418333211044</v>
      </c>
    </row>
    <row r="22" spans="6:10" x14ac:dyDescent="0.3">
      <c r="F22">
        <v>85</v>
      </c>
      <c r="G22" cm="1">
        <f t="array" ref="G22">_xll.XLL.BLACK.PUT(f, sigma, F22, t)</f>
        <v>0.20168732797265232</v>
      </c>
      <c r="H22" s="2">
        <f>_xll.XLL.GAMMA.PUT(f,sigma,F22,t)</f>
        <v>0.23142008133591663</v>
      </c>
      <c r="I22" cm="1">
        <f t="array" ref="I22">_xll.XLL.BLACK.PUT.IMPLIED(f, G22, F22, t)</f>
        <v>0.2</v>
      </c>
      <c r="J22" s="2">
        <f>_xll.XLL.BLACK.PUT.IMPLIED(f,H22,F22,t)</f>
        <v>0.20583946803790867</v>
      </c>
    </row>
    <row r="23" spans="6:10" x14ac:dyDescent="0.3">
      <c r="F23">
        <v>86</v>
      </c>
      <c r="G23" cm="1">
        <f t="array" ref="G23">_xll.XLL.BLACK.PUT(f, sigma, F23, t)</f>
        <v>0.266480974586214</v>
      </c>
      <c r="H23" s="2">
        <f>_xll.XLL.GAMMA.PUT(f,sigma,F23,t)</f>
        <v>0.2997564826258321</v>
      </c>
      <c r="I23" cm="1">
        <f t="array" ref="I23">_xll.XLL.BLACK.PUT.IMPLIED(f, G23, F23, t)</f>
        <v>0.2</v>
      </c>
      <c r="J23" s="2">
        <f>_xll.XLL.BLACK.PUT.IMPLIED(f,H23,F23,t)</f>
        <v>0.20544934308943413</v>
      </c>
    </row>
    <row r="24" spans="6:10" x14ac:dyDescent="0.3">
      <c r="F24">
        <v>87</v>
      </c>
      <c r="G24" cm="1">
        <f t="array" ref="G24">_xll.XLL.BLACK.PUT(f, sigma, F24, t)</f>
        <v>0.34730740212793254</v>
      </c>
      <c r="H24" s="2">
        <f>_xll.XLL.GAMMA.PUT(f,sigma,F24,t)</f>
        <v>0.38385485890439863</v>
      </c>
      <c r="I24" cm="1">
        <f t="array" ref="I24">_xll.XLL.BLACK.PUT.IMPLIED(f, G24, F24, t)</f>
        <v>0.2</v>
      </c>
      <c r="J24" s="2">
        <f>_xll.XLL.BLACK.PUT.IMPLIED(f,H24,F24,t)</f>
        <v>0.20506370430575391</v>
      </c>
    </row>
    <row r="25" spans="6:10" x14ac:dyDescent="0.3">
      <c r="F25">
        <v>88</v>
      </c>
      <c r="G25" cm="1">
        <f t="array" ref="G25">_xll.XLL.BLACK.PUT(f, sigma, F25, t)</f>
        <v>0.44676133725329947</v>
      </c>
      <c r="H25" s="2">
        <f>_xll.XLL.GAMMA.PUT(f,sigma,F25,t)</f>
        <v>0.48614653111121164</v>
      </c>
      <c r="I25" cm="1">
        <f t="array" ref="I25">_xll.XLL.BLACK.PUT.IMPLIED(f, G25, F25, t)</f>
        <v>0.2</v>
      </c>
      <c r="J25" s="2">
        <f>_xll.XLL.BLACK.PUT.IMPLIED(f,H25,F25,t)</f>
        <v>0.20468245102133648</v>
      </c>
    </row>
    <row r="26" spans="6:10" x14ac:dyDescent="0.3">
      <c r="F26">
        <v>89</v>
      </c>
      <c r="G26" cm="1">
        <f t="array" ref="G26">_xll.XLL.BLACK.PUT(f, sigma, F26, t)</f>
        <v>0.56753930674006803</v>
      </c>
      <c r="H26" s="2">
        <f>_xll.XLL.GAMMA.PUT(f,sigma,F26,t)</f>
        <v>0.60916703344991596</v>
      </c>
      <c r="I26" cm="1">
        <f t="array" ref="I26">_xll.XLL.BLACK.PUT.IMPLIED(f, G26, F26, t)</f>
        <v>0.2</v>
      </c>
      <c r="J26" s="2">
        <f>_xll.XLL.BLACK.PUT.IMPLIED(f,H26,F26,t)</f>
        <v>0.20430548593030609</v>
      </c>
    </row>
    <row r="27" spans="6:10" x14ac:dyDescent="0.3">
      <c r="F27">
        <v>90</v>
      </c>
      <c r="G27" cm="1">
        <f t="array" ref="G27">_xll.XLL.BLACK.PUT(f, sigma, F27, t)</f>
        <v>0.71238089607367172</v>
      </c>
      <c r="H27" s="2">
        <f>_xll.XLL.GAMMA.PUT(f,sigma,F27,t)</f>
        <v>0.75550749047170562</v>
      </c>
      <c r="I27" cm="1">
        <f t="array" ref="I27">_xll.XLL.BLACK.PUT.IMPLIED(f, G27, F27, t)</f>
        <v>0.2</v>
      </c>
      <c r="J27" s="2">
        <f>_xll.XLL.BLACK.PUT.IMPLIED(f,H27,F27,t)</f>
        <v>0.20393271493704457</v>
      </c>
    </row>
    <row r="28" spans="6:10" x14ac:dyDescent="0.3">
      <c r="F28">
        <v>91</v>
      </c>
      <c r="G28" cm="1">
        <f t="array" ref="G28">_xll.XLL.BLACK.PUT(f, sigma, F28, t)</f>
        <v>0.88400364647703356</v>
      </c>
      <c r="H28" s="2">
        <f>_xll.XLL.GAMMA.PUT(f,sigma,F28,t)</f>
        <v>0.92775945788765313</v>
      </c>
      <c r="I28" cm="1">
        <f t="array" ref="I28">_xll.XLL.BLACK.PUT.IMPLIED(f, G28, F28, t)</f>
        <v>0.2</v>
      </c>
      <c r="J28" s="2">
        <f>_xll.XLL.BLACK.PUT.IMPLIED(f,H28,F28,t)</f>
        <v>0.20356404701673117</v>
      </c>
    </row>
    <row r="29" spans="6:10" x14ac:dyDescent="0.3">
      <c r="F29">
        <v>92</v>
      </c>
      <c r="G29" cm="1">
        <f t="array" ref="G29">_xll.XLL.BLACK.PUT(f, sigma, F29, t)</f>
        <v>1.0850344779622993</v>
      </c>
      <c r="H29" s="2">
        <f>_xll.XLL.GAMMA.PUT(f,sigma,F29,t)</f>
        <v>1.1284552798969685</v>
      </c>
      <c r="I29" cm="1">
        <f t="array" ref="I29">_xll.XLL.BLACK.PUT.IMPLIED(f, G29, F29, t)</f>
        <v>0.2</v>
      </c>
      <c r="J29" s="2">
        <f>_xll.XLL.BLACK.PUT.IMPLIED(f,H29,F29,t)</f>
        <v>0.20319939408279358</v>
      </c>
    </row>
    <row r="30" spans="6:10" x14ac:dyDescent="0.3">
      <c r="F30">
        <v>93</v>
      </c>
      <c r="G30" cm="1">
        <f t="array" ref="G30">_xll.XLL.BLACK.PUT(f, sigma, F30, t)</f>
        <v>1.3179408286409853</v>
      </c>
      <c r="H30" s="2">
        <f>_xll.XLL.GAMMA.PUT(f,sigma,F30,t)</f>
        <v>1.360006387955174</v>
      </c>
      <c r="I30" cm="1">
        <f t="array" ref="I30">_xll.XLL.BLACK.PUT.IMPLIED(f, G30, F30, t)</f>
        <v>0.2</v>
      </c>
      <c r="J30" s="2">
        <f>_xll.XLL.BLACK.PUT.IMPLIED(f,H30,F30,t)</f>
        <v>0.20283867086138452</v>
      </c>
    </row>
    <row r="31" spans="6:10" x14ac:dyDescent="0.3">
      <c r="F31">
        <v>94</v>
      </c>
      <c r="G31" cm="1">
        <f t="array" ref="G31">_xll.XLL.BLACK.PUT(f, sigma, F31, t)</f>
        <v>1.584964775689393</v>
      </c>
      <c r="H31" s="2">
        <f>_xll.XLL.GAMMA.PUT(f,sigma,F31,t)</f>
        <v>1.62464219013426</v>
      </c>
      <c r="I31" cm="1">
        <f t="array" ref="I31">_xll.XLL.BLACK.PUT.IMPLIED(f, G31, F31, t)</f>
        <v>0.2</v>
      </c>
      <c r="J31" s="2">
        <f>_xll.XLL.BLACK.PUT.IMPLIED(f,H31,F31,t)</f>
        <v>0.20248179477256115</v>
      </c>
    </row>
    <row r="32" spans="6:10" x14ac:dyDescent="0.3">
      <c r="F32">
        <v>95</v>
      </c>
      <c r="G32" cm="1">
        <f t="array" ref="G32">_xll.XLL.BLACK.PUT(f, sigma, F32, t)</f>
        <v>1.8880632480607211</v>
      </c>
      <c r="H32" s="2">
        <f>_xll.XLL.GAMMA.PUT(f,sigma,F32,t)</f>
        <v>1.9243522559585848</v>
      </c>
      <c r="I32" cm="1">
        <f t="array" ref="I32">_xll.XLL.BLACK.PUT.IMPLIED(f, G32, F32, t)</f>
        <v>0.2</v>
      </c>
      <c r="J32" s="2">
        <f>_xll.XLL.BLACK.PUT.IMPLIED(f,H32,F32,t)</f>
        <v>0.20212868581788687</v>
      </c>
    </row>
    <row r="33" spans="6:10" x14ac:dyDescent="0.3">
      <c r="F33">
        <v>96</v>
      </c>
      <c r="G33" cm="1">
        <f t="array" ref="G33">_xll.XLL.BLACK.PUT(f, sigma, F33, t)</f>
        <v>2.2288570738163216</v>
      </c>
      <c r="H33" s="2">
        <f>_xll.XLL.GAMMA.PUT(f,sigma,F33,t)</f>
        <v>2.2608343827001036</v>
      </c>
      <c r="I33" cm="1">
        <f t="array" ref="I33">_xll.XLL.BLACK.PUT.IMPLIED(f, G33, F33, t)</f>
        <v>0.2</v>
      </c>
      <c r="J33" s="2">
        <f>_xll.XLL.BLACK.PUT.IMPLIED(f,H33,F33,t)</f>
        <v>0.20177926647365566</v>
      </c>
    </row>
    <row r="34" spans="6:10" x14ac:dyDescent="0.3">
      <c r="F34">
        <v>97</v>
      </c>
      <c r="G34" cm="1">
        <f t="array" ref="G34">_xll.XLL.BLACK.PUT(f, sigma, F34, t)</f>
        <v>2.6085910627585847</v>
      </c>
      <c r="H34" s="2">
        <f>_xll.XLL.GAMMA.PUT(f,sigma,F34,t)</f>
        <v>2.6354508444062361</v>
      </c>
      <c r="I34" cm="1">
        <f t="array" ref="I34">_xll.XLL.BLACK.PUT.IMPLIED(f, G34, F34, t)</f>
        <v>0.2</v>
      </c>
      <c r="J34" s="2">
        <f>_xll.XLL.BLACK.PUT.IMPLIED(f,H34,F34,t)</f>
        <v>0.20143346158876071</v>
      </c>
    </row>
    <row r="35" spans="6:10" x14ac:dyDescent="0.3">
      <c r="F35">
        <v>98</v>
      </c>
      <c r="G35" cm="1">
        <f t="array" ref="G35">_xll.XLL.BLACK.PUT(f, sigma, F35, t)</f>
        <v>3.0281066582734937</v>
      </c>
      <c r="H35" s="2">
        <f>_xll.XLL.GAMMA.PUT(f,sigma,F35,t)</f>
        <v>3.0491946970869392</v>
      </c>
      <c r="I35" cm="1">
        <f t="array" ref="I35">_xll.XLL.BLACK.PUT.IMPLIED(f, G35, F35, t)</f>
        <v>0.2</v>
      </c>
      <c r="J35" s="2">
        <f>_xll.XLL.BLACK.PUT.IMPLIED(f,H35,F35,t)</f>
        <v>0.20109119829026401</v>
      </c>
    </row>
    <row r="36" spans="6:10" x14ac:dyDescent="0.3">
      <c r="F36">
        <v>99</v>
      </c>
      <c r="G36" cm="1">
        <f t="array" ref="G36">_xll.XLL.BLACK.PUT(f, sigma, F36, t)</f>
        <v>3.4878279587501879</v>
      </c>
      <c r="H36" s="2">
        <f>_xll.XLL.GAMMA.PUT(f,sigma,F36,t)</f>
        <v>3.5026674760476624</v>
      </c>
      <c r="I36" cm="1">
        <f t="array" ref="I36">_xll.XLL.BLACK.PUT.IMPLIED(f, G36, F36, t)</f>
        <v>0.2</v>
      </c>
      <c r="J36" s="2">
        <f>_xll.XLL.BLACK.PUT.IMPLIED(f,H36,F36,t)</f>
        <v>0.20075240589094284</v>
      </c>
    </row>
    <row r="37" spans="6:10" x14ac:dyDescent="0.3">
      <c r="F37">
        <v>100</v>
      </c>
      <c r="G37" cm="1">
        <f t="array" ref="G37">_xll.XLL.BLACK.PUT(f, sigma, F37, t)</f>
        <v>3.987761167674492</v>
      </c>
      <c r="H37" s="2">
        <f>_xll.XLL.GAMMA.PUT(f,sigma,F37,t)</f>
        <v>3.9960690164368557</v>
      </c>
      <c r="I37" cm="1">
        <f t="array" ref="I37">_xll.XLL.BLACK.PUT.IMPLIED(f, G37, F37, t)</f>
        <v>0.2</v>
      </c>
      <c r="J37" s="2">
        <f>_xll.XLL.BLACK.PUT.IMPLIED(f,H37,F37,t)</f>
        <v>0.20041701580256077</v>
      </c>
    </row>
    <row r="38" spans="6:10" x14ac:dyDescent="0.3">
      <c r="F38">
        <v>101</v>
      </c>
      <c r="G38" cm="1">
        <f t="array" ref="G38">_xll.XLL.BLACK.PUT(f, sigma, F38, t)</f>
        <v>4.5275068370385512</v>
      </c>
      <c r="H38" s="2">
        <f>_xll.XLL.GAMMA.PUT(f,sigma,F38,t)</f>
        <v>4.5291995002208836</v>
      </c>
      <c r="I38" cm="1">
        <f t="array" ref="I38">_xll.XLL.BLACK.PUT.IMPLIED(f, G38, F38, t)</f>
        <v>0.2</v>
      </c>
      <c r="J38" s="2">
        <f>_xll.XLL.BLACK.PUT.IMPLIED(f,H38,F38,t)</f>
        <v>0.20008496145309618</v>
      </c>
    </row>
    <row r="39" spans="6:10" x14ac:dyDescent="0.3">
      <c r="F39">
        <v>102</v>
      </c>
      <c r="G39" cm="1">
        <f t="array" ref="G39">_xll.XLL.BLACK.PUT(f, sigma, F39, t)</f>
        <v>5.1062836665495652</v>
      </c>
      <c r="H39" s="2">
        <f>_xll.XLL.GAMMA.PUT(f,sigma,F39,t)</f>
        <v>5.1014732268873928</v>
      </c>
      <c r="I39" cm="1">
        <f t="array" ref="I39">_xll.XLL.BLACK.PUT.IMPLIED(f, G39, F39, t)</f>
        <v>0.2</v>
      </c>
      <c r="J39" s="2">
        <f>_xll.XLL.BLACK.PUT.IMPLIED(f,H39,F39,t)</f>
        <v>0.19975617820979266</v>
      </c>
    </row>
    <row r="40" spans="6:10" x14ac:dyDescent="0.3">
      <c r="F40">
        <v>103</v>
      </c>
      <c r="G40" cm="1">
        <f t="array" ref="G40">_xll.XLL.BLACK.PUT(f, sigma, F40, t)</f>
        <v>5.7229621445706016</v>
      </c>
      <c r="H40" s="2">
        <f>_xll.XLL.GAMMA.PUT(f,sigma,F40,t)</f>
        <v>5.7119430607959316</v>
      </c>
      <c r="I40" cm="1">
        <f t="array" ref="I40">_xll.XLL.BLACK.PUT.IMPLIED(f, G40, F40, t)</f>
        <v>0.2</v>
      </c>
      <c r="J40" s="2">
        <f>_xll.XLL.BLACK.PUT.IMPLIED(f,H40,F40,t)</f>
        <v>0.19943060330278106</v>
      </c>
    </row>
    <row r="41" spans="6:10" x14ac:dyDescent="0.3">
      <c r="F41">
        <v>104</v>
      </c>
      <c r="G41" cm="1">
        <f t="array" ref="G41">_xll.XLL.BLACK.PUT(f, sigma, F41, t)</f>
        <v>6.3761059854440632</v>
      </c>
      <c r="H41" s="2">
        <f>_xll.XLL.GAMMA.PUT(f,sigma,F41,t)</f>
        <v>6.359334058132589</v>
      </c>
      <c r="I41" cm="1">
        <f t="array" ref="I41">_xll.XLL.BLACK.PUT.IMPLIED(f, G41, F41, t)</f>
        <v>0.2</v>
      </c>
      <c r="J41" s="2">
        <f>_xll.XLL.BLACK.PUT.IMPLIED(f,H41,F41,t)</f>
        <v>0.19910817575424916</v>
      </c>
    </row>
    <row r="42" spans="6:10" x14ac:dyDescent="0.3">
      <c r="F42">
        <v>105</v>
      </c>
      <c r="G42" cm="1">
        <f t="array" ref="G42">_xll.XLL.BLACK.PUT(f, sigma, F42, t)</f>
        <v>7.0640191378988533</v>
      </c>
      <c r="H42" s="2">
        <f>_xll.XLL.GAMMA.PUT(f,sigma,F42,t)</f>
        <v>7.0420844428201121</v>
      </c>
      <c r="I42" cm="1">
        <f t="array" ref="I42">_xll.XLL.BLACK.PUT.IMPLIED(f, G42, F42, t)</f>
        <v>0.2</v>
      </c>
      <c r="J42" s="2">
        <f>_xll.XLL.BLACK.PUT.IMPLIED(f,H42,F42,t)</f>
        <v>0.19878883631142852</v>
      </c>
    </row>
    <row r="43" spans="6:10" x14ac:dyDescent="0.3">
      <c r="F43">
        <v>106</v>
      </c>
      <c r="G43" cm="1">
        <f t="array" ref="G43">_xll.XLL.BLACK.PUT(f, sigma, F43, t)</f>
        <v>7.7847961044341929</v>
      </c>
      <c r="H43" s="2">
        <f>_xll.XLL.GAMMA.PUT(f,sigma,F43,t)</f>
        <v>7.7583918958759028</v>
      </c>
      <c r="I43" cm="1">
        <f t="array" ref="I43">_xll.XLL.BLACK.PUT.IMPLIED(f, G43, F43, t)</f>
        <v>0.2</v>
      </c>
      <c r="J43" s="2">
        <f>_xll.XLL.BLACK.PUT.IMPLIED(f,H43,F43,t)</f>
        <v>0.19847252738148907</v>
      </c>
    </row>
    <row r="44" spans="6:10" x14ac:dyDescent="0.3">
      <c r="F44">
        <v>107</v>
      </c>
      <c r="G44" cm="1">
        <f t="array" ref="G44">_xll.XLL.BLACK.PUT(f, sigma, F44, t)</f>
        <v>8.5363734057617648</v>
      </c>
      <c r="H44" s="2">
        <f>_xll.XLL.GAMMA.PUT(f,sigma,F44,t)</f>
        <v>8.5062630478467582</v>
      </c>
      <c r="I44" cm="1">
        <f t="array" ref="I44">_xll.XLL.BLACK.PUT.IMPLIED(f, G44, F44, t)</f>
        <v>0.2</v>
      </c>
      <c r="J44" s="2">
        <f>_xll.XLL.BLACK.PUT.IMPLIED(f,H44,F44,t)</f>
        <v>0.19815919297022394</v>
      </c>
    </row>
    <row r="45" spans="6:10" x14ac:dyDescent="0.3">
      <c r="F45">
        <v>108</v>
      </c>
      <c r="G45" cm="1">
        <f t="array" ref="G45">_xll.XLL.BLACK.PUT(f, sigma, F45, t)</f>
        <v>9.3165802243033653</v>
      </c>
      <c r="H45" s="2">
        <f>_xll.XLL.GAMMA.PUT(f,sigma,F45,t)</f>
        <v>9.2835641106318576</v>
      </c>
      <c r="I45" cm="1">
        <f t="array" ref="I45">_xll.XLL.BLACK.PUT.IMPLIED(f, G45, F45, t)</f>
        <v>0.2</v>
      </c>
      <c r="J45" s="2">
        <f>_xll.XLL.BLACK.PUT.IMPLIED(f,H45,F45,t)</f>
        <v>0.19784877862311953</v>
      </c>
    </row>
    <row r="46" spans="6:10" x14ac:dyDescent="0.3">
      <c r="F46">
        <v>109</v>
      </c>
      <c r="G46" cm="1">
        <f t="array" ref="G46">_xll.XLL.BLACK.PUT(f, sigma, F46, t)</f>
        <v>10.123186539019287</v>
      </c>
      <c r="H46" s="2">
        <f>_xll.XLL.GAMMA.PUT(f,sigma,F46,t)</f>
        <v>10.088070737440773</v>
      </c>
      <c r="I46" cm="1">
        <f t="array" ref="I46">_xll.XLL.BLACK.PUT.IMPLIED(f, G46, F46, t)</f>
        <v>0.2</v>
      </c>
      <c r="J46" s="2">
        <f>_xll.XLL.BLACK.PUT.IMPLIED(f,H46,F46,t)</f>
        <v>0.19754123136892979</v>
      </c>
    </row>
    <row r="47" spans="6:10" x14ac:dyDescent="0.3">
      <c r="F47">
        <v>110</v>
      </c>
      <c r="G47" cm="1">
        <f t="array" ref="G47">_xll.XLL.BLACK.PUT(f, sigma, F47, t)</f>
        <v>10.953947391857227</v>
      </c>
      <c r="H47" s="2">
        <f>_xll.XLL.GAMMA.PUT(f,sigma,F47,t)</f>
        <v>10.917515436164138</v>
      </c>
      <c r="I47" cm="1">
        <f t="array" ref="I47">_xll.XLL.BLACK.PUT.IMPLIED(f, G47, F47, t)</f>
        <v>0.2</v>
      </c>
      <c r="J47" s="2">
        <f>_xll.XLL.BLACK.PUT.IMPLIED(f,H47,F47,t)</f>
        <v>0.19723649966720683</v>
      </c>
    </row>
    <row r="48" spans="6:10" x14ac:dyDescent="0.3">
      <c r="F48">
        <v>111</v>
      </c>
      <c r="G48" cm="1">
        <f t="array" ref="G48">_xll.XLL.BLACK.PUT(f, sigma, F48, t)</f>
        <v>11.806642276452763</v>
      </c>
      <c r="H48" s="2">
        <f>_xll.XLL.GAMMA.PUT(f,sigma,F48,t)</f>
        <v>11.7696311573022</v>
      </c>
      <c r="I48" cm="1">
        <f t="array" ref="I48">_xll.XLL.BLACK.PUT.IMPLIED(f, G48, F48, t)</f>
        <v>0.2</v>
      </c>
      <c r="J48" s="2">
        <f>_xll.XLL.BLACK.PUT.IMPLIED(f,H48,F48,t)</f>
        <v>0.19693453335599928</v>
      </c>
    </row>
    <row r="49" spans="6:10" x14ac:dyDescent="0.3">
      <c r="F49">
        <v>112</v>
      </c>
      <c r="G49" cm="1">
        <f t="array" ref="G49">_xll.XLL.BLACK.PUT(f, sigma, F49, t)</f>
        <v>12.679108988059141</v>
      </c>
      <c r="H49" s="2">
        <f>_xll.XLL.GAMMA.PUT(f,sigma,F49,t)</f>
        <v>12.64219000763228</v>
      </c>
      <c r="I49" cm="1">
        <f t="array" ref="I49">_xll.XLL.BLACK.PUT.IMPLIED(f, G49, F49, t)</f>
        <v>0.2</v>
      </c>
      <c r="J49" s="2">
        <f>_xll.XLL.BLACK.PUT.IMPLIED(f,H49,F49,t)</f>
        <v>0.19663528360386642</v>
      </c>
    </row>
    <row r="50" spans="6:10" x14ac:dyDescent="0.3">
      <c r="F50">
        <v>113</v>
      </c>
      <c r="G50" cm="1">
        <f t="array" ref="G50">_xll.XLL.BLACK.PUT(f, sigma, F50, t)</f>
        <v>13.569271600088328</v>
      </c>
      <c r="H50" s="2">
        <f>_xll.XLL.GAMMA.PUT(f,sigma,F50,t)</f>
        <v>13.533036380390683</v>
      </c>
      <c r="I50" cm="1">
        <f t="array" ref="I50">_xll.XLL.BLACK.PUT.IMPLIED(f, G50, F50, t)</f>
        <v>0.2</v>
      </c>
      <c r="J50" s="2">
        <f>_xll.XLL.BLACK.PUT.IMPLIED(f,H50,F50,t)</f>
        <v>0.19633870286258381</v>
      </c>
    </row>
    <row r="51" spans="6:10" x14ac:dyDescent="0.3">
      <c r="F51">
        <v>114</v>
      </c>
      <c r="G51" cm="1">
        <f t="array" ref="G51">_xll.XLL.BLACK.PUT(f, sigma, F51, t)</f>
        <v>14.47516252219144</v>
      </c>
      <c r="H51" s="2">
        <f>_xll.XLL.GAMMA.PUT(f,sigma,F51,t)</f>
        <v>14.44011412103788</v>
      </c>
      <c r="I51" cm="1">
        <f t="array" ref="I51">_xll.XLL.BLACK.PUT.IMPLIED(f, G51, F51, t)</f>
        <v>0.2</v>
      </c>
      <c r="J51" s="2">
        <f>_xll.XLL.BLACK.PUT.IMPLIED(f,H51,F51,t)</f>
        <v>0.1960447448226682</v>
      </c>
    </row>
    <row r="52" spans="6:10" x14ac:dyDescent="0.3">
      <c r="F52">
        <v>115</v>
      </c>
      <c r="G52" cm="1">
        <f t="array" ref="G52">_xll.XLL.BLACK.PUT(f, sigma, F52, t)</f>
        <v>15.39493883771641</v>
      </c>
      <c r="H52" s="2">
        <f>_xll.XLL.GAMMA.PUT(f,sigma,F52,t)</f>
        <v>15.361487647106756</v>
      </c>
      <c r="I52" cm="1">
        <f t="array" ref="I52">_xll.XLL.BLACK.PUT.IMPLIED(f, G52, F52, t)</f>
        <v>0.2</v>
      </c>
      <c r="J52" s="2">
        <f>_xll.XLL.BLACK.PUT.IMPLIED(f,H52,F52,t)</f>
        <v>0.19575336437070706</v>
      </c>
    </row>
    <row r="53" spans="6:10" x14ac:dyDescent="0.3">
      <c r="F53">
        <v>116</v>
      </c>
      <c r="G53" cm="1">
        <f t="array" ref="G53">_xll.XLL.BLACK.PUT(f, sigma, F53, t)</f>
        <v>16.32689330971084</v>
      </c>
      <c r="H53" s="2">
        <f>_xll.XLL.GAMMA.PUT(f,sigma,F53,t)</f>
        <v>16.29535719875858</v>
      </c>
      <c r="I53" cm="1">
        <f t="array" ref="I53">_xll.XLL.BLACK.PUT.IMPLIED(f, G53, F53, t)</f>
        <v>0.2</v>
      </c>
      <c r="J53" s="2">
        <f>_xll.XLL.BLACK.PUT.IMPLIED(f,H53,F53,t)</f>
        <v>0.19546451754846336</v>
      </c>
    </row>
    <row r="54" spans="6:10" x14ac:dyDescent="0.3">
      <c r="F54">
        <v>117</v>
      </c>
      <c r="G54" cm="1">
        <f t="array" ref="G54">_xll.XLL.BLACK.PUT(f, sigma, F54, t)</f>
        <v>17.269460583629098</v>
      </c>
      <c r="H54" s="2">
        <f>_xll.XLL.GAMMA.PUT(f,sigma,F54,t)</f>
        <v>17.240068605568112</v>
      </c>
      <c r="I54" cm="1">
        <f t="array" ref="I54">_xll.XLL.BLACK.PUT.IMPLIED(f, G54, F54, t)</f>
        <v>0.2</v>
      </c>
      <c r="J54" s="2">
        <f>_xll.XLL.BLACK.PUT.IMPLIED(f,H54,F54,t)</f>
        <v>0.19517816151349443</v>
      </c>
    </row>
    <row r="55" spans="6:10" x14ac:dyDescent="0.3">
      <c r="F55">
        <v>118</v>
      </c>
      <c r="G55" cm="1">
        <f t="array" ref="G55">_xll.XLL.BLACK.PUT(f, sigma, F55, t)</f>
        <v>18.221219204170339</v>
      </c>
      <c r="H55" s="2">
        <f>_xll.XLL.GAMMA.PUT(f,sigma,F55,t)</f>
        <v>18.194118111378401</v>
      </c>
      <c r="I55" cm="1">
        <f t="array" ref="I55">_xll.XLL.BLACK.PUT.IMPLIED(f, G55, F55, t)</f>
        <v>0.2</v>
      </c>
      <c r="J55" s="2">
        <f>_xll.XLL.BLACK.PUT.IMPLIED(f,H55,F55,t)</f>
        <v>0.19489425450188741</v>
      </c>
    </row>
    <row r="56" spans="6:10" x14ac:dyDescent="0.3">
      <c r="F56">
        <v>119</v>
      </c>
      <c r="G56" cm="1">
        <f t="array" ref="G56">_xll.XLL.BLACK.PUT(f, sigma, F56, t)</f>
        <v>19.180890108309001</v>
      </c>
      <c r="H56" s="2">
        <f>_xll.XLL.GAMMA.PUT(f,sigma,F56,t)</f>
        <v>19.156152903317306</v>
      </c>
      <c r="I56" cm="1">
        <f t="array" ref="I56">_xll.XLL.BLACK.PUT.IMPLIED(f, G56, F56, t)</f>
        <v>0.2</v>
      </c>
      <c r="J56" s="2">
        <f>_xll.XLL.BLACK.PUT.IMPLIED(f,H56,F56,t)</f>
        <v>0.1946127557918918</v>
      </c>
    </row>
    <row r="57" spans="6:10" x14ac:dyDescent="0.3">
      <c r="F57">
        <v>120</v>
      </c>
      <c r="G57" cm="1">
        <f t="array" ref="G57">_xll.XLL.BLACK.PUT(f, sigma, F57, t)</f>
        <v>20.14733226325697</v>
      </c>
      <c r="H57" s="2">
        <f>_xll.XLL.GAMMA.PUT(f,sigma,F57,t)</f>
        <v>20.12496804698003</v>
      </c>
      <c r="I57" cm="1">
        <f t="array" ref="I57">_xll.XLL.BLACK.PUT.IMPLIED(f, G57, F57, t)</f>
        <v>0.2</v>
      </c>
      <c r="J57" s="2">
        <f>_xll.XLL.BLACK.PUT.IMPLIED(f,H57,F57,t)</f>
        <v>0.19433362566998369</v>
      </c>
    </row>
    <row r="58" spans="6:10" x14ac:dyDescent="0.3">
      <c r="F58">
        <v>121</v>
      </c>
      <c r="G58" cm="1">
        <f t="array" ref="G58">_xll.XLL.BLACK.PUT(f, sigma, F58, t)</f>
        <v>21.119536094302745</v>
      </c>
      <c r="H58" s="2">
        <f>_xll.XLL.GAMMA.PUT(f,sigma,F58,t)</f>
        <v>21.099500543233205</v>
      </c>
      <c r="I58" cm="1">
        <f t="array" ref="I58">_xll.XLL.BLACK.PUT.IMPLIED(f, G58, F58, t)</f>
        <v>0.2</v>
      </c>
      <c r="J58" s="2">
        <f>_xll.XLL.BLACK.PUT.IMPLIED(f,H58,F58,t)</f>
        <v>0.19405682539738733</v>
      </c>
    </row>
    <row r="59" spans="6:10" x14ac:dyDescent="0.3">
      <c r="F59">
        <v>122</v>
      </c>
      <c r="G59" cm="1">
        <f t="array" ref="G59">_xll.XLL.BLACK.PUT(f, sigma, F59, t)</f>
        <v>22.096615300806519</v>
      </c>
      <c r="H59" s="2">
        <f>_xll.XLL.GAMMA.PUT(f,sigma,F59,t)</f>
        <v>22.078821200533753</v>
      </c>
      <c r="I59" cm="1">
        <f t="array" ref="I59">_xll.XLL.BLACK.PUT.IMPLIED(f, G59, F59, t)</f>
        <v>0.2</v>
      </c>
      <c r="J59" s="2">
        <f>_xll.XLL.BLACK.PUT.IMPLIED(f,H59,F59,t)</f>
        <v>0.19378231717859215</v>
      </c>
    </row>
    <row r="60" spans="6:10" x14ac:dyDescent="0.3">
      <c r="F60">
        <v>123</v>
      </c>
      <c r="G60" cm="1">
        <f t="array" ref="G60">_xll.XLL.BLACK.PUT(f, sigma, F60, t)</f>
        <v>23.077797596311726</v>
      </c>
      <c r="H60" s="2">
        <f>_xll.XLL.GAMMA.PUT(f,sigma,F60,t)</f>
        <v>23.062124968007112</v>
      </c>
      <c r="I60" cm="1">
        <f t="array" ref="I60">_xll.XLL.BLACK.PUT.IMPLIED(f, G60, F60, t)</f>
        <v>0.2</v>
      </c>
      <c r="J60" s="2">
        <f>_xll.XLL.BLACK.PUT.IMPLIED(f,H60,F60,t)</f>
        <v>0.19351006413067628</v>
      </c>
    </row>
    <row r="61" spans="6:10" x14ac:dyDescent="0.3">
      <c r="F61">
        <v>124</v>
      </c>
      <c r="G61" cm="1">
        <f t="array" ref="G61">_xll.XLL.BLACK.PUT(f, sigma, F61, t)</f>
        <v>24.062414837222818</v>
      </c>
      <c r="H61" s="2">
        <f>_xll.XLL.GAMMA.PUT(f,sigma,F61,t)</f>
        <v>24.04872030681635</v>
      </c>
      <c r="I61" cm="1">
        <f t="array" ref="I61">_xll.XLL.BLACK.PUT.IMPLIED(f, G61, F61, t)</f>
        <v>0.2</v>
      </c>
      <c r="J61" s="2">
        <f>_xll.XLL.BLACK.PUT.IMPLIED(f,H61,F61,t)</f>
        <v>0.19324003025443812</v>
      </c>
    </row>
    <row r="62" spans="6:10" x14ac:dyDescent="0.3">
      <c r="F62">
        <v>125</v>
      </c>
      <c r="G62" cm="1">
        <f t="array" ref="G62">_xll.XLL.BLACK.PUT(f, sigma, F62, t)</f>
        <v>25.04989292927732</v>
      </c>
      <c r="H62" s="2">
        <f>_xll.XLL.GAMMA.PUT(f,sigma,F62,t)</f>
        <v>25.038018097943663</v>
      </c>
      <c r="I62" cm="1">
        <f t="array" ref="I62">_xll.XLL.BLACK.PUT.IMPLIED(f, G62, F62, t)</f>
        <v>0.2</v>
      </c>
      <c r="J62" s="2">
        <f>_xll.XLL.BLACK.PUT.IMPLIED(f,H62,F62,t)</f>
        <v>0.19297218040625874</v>
      </c>
    </row>
    <row r="63" spans="6:10" x14ac:dyDescent="0.3">
      <c r="F63">
        <v>126</v>
      </c>
      <c r="G63" cm="1">
        <f t="array" ref="G63">_xll.XLL.BLACK.PUT(f, sigma, F63, t)</f>
        <v>26.039741826510507</v>
      </c>
      <c r="H63" s="2">
        <f>_xll.XLL.GAMMA.PUT(f,sigma,F63,t)</f>
        <v>26.029520499927315</v>
      </c>
      <c r="I63" cm="1">
        <f t="array" ref="I63">_xll.XLL.BLACK.PUT.IMPLIED(f, G63, F63, t)</f>
        <v>0.2</v>
      </c>
      <c r="J63" s="2">
        <f>_xll.XLL.BLACK.PUT.IMPLIED(f,H63,F63,t)</f>
        <v>0.19270648027075188</v>
      </c>
    </row>
    <row r="64" spans="6:10" x14ac:dyDescent="0.3">
      <c r="F64">
        <v>127</v>
      </c>
      <c r="G64" cm="1">
        <f t="array" ref="G64">_xll.XLL.BLACK.PUT(f, sigma, F64, t)</f>
        <v>27.031545866893069</v>
      </c>
      <c r="H64" s="2">
        <f>_xll.XLL.GAMMA.PUT(f,sigma,F64,t)</f>
        <v>27.022810085691404</v>
      </c>
      <c r="I64" cm="1">
        <f t="array" ref="I64">_xll.XLL.BLACK.PUT.IMPLIED(f, G64, F64, t)</f>
        <v>0.2</v>
      </c>
      <c r="J64" s="2">
        <f>_xll.XLL.BLACK.PUT.IMPLIED(f,H64,F64,t)</f>
        <v>0.19244289633549364</v>
      </c>
    </row>
    <row r="65" spans="6:10" x14ac:dyDescent="0.3">
      <c r="F65">
        <v>128</v>
      </c>
      <c r="G65" cm="1">
        <f t="array" ref="G65">_xll.XLL.BLACK.PUT(f, sigma, F65, t)</f>
        <v>28.024954624625238</v>
      </c>
      <c r="H65" s="2">
        <f>_xll.XLL.GAMMA.PUT(f,sigma,F65,t)</f>
        <v>28.017539507525299</v>
      </c>
      <c r="I65" cm="1">
        <f t="array" ref="I65">_xll.XLL.BLACK.PUT.IMPLIED(f, G65, F65, t)</f>
        <v>0.2</v>
      </c>
      <c r="J65" s="2">
        <f>_xll.XLL.BLACK.PUT.IMPLIED(f,H65,F65,t)</f>
        <v>0.19218139586568742</v>
      </c>
    </row>
    <row r="66" spans="6:10" x14ac:dyDescent="0.3">
      <c r="F66">
        <v>129</v>
      </c>
      <c r="G66" cm="1">
        <f t="array" ref="G66">_xll.XLL.BLACK.PUT(f, sigma, F66, t)</f>
        <v>29.01967440261366</v>
      </c>
      <c r="H66" s="2">
        <f>_xll.XLL.GAMMA.PUT(f,sigma,F66,t)</f>
        <v>29.013421866483313</v>
      </c>
      <c r="I66" cm="1">
        <f t="array" ref="I66">_xll.XLL.BLACK.PUT.IMPLIED(f, G66, F66, t)</f>
        <v>0.2</v>
      </c>
      <c r="J66" s="2">
        <f>_xll.XLL.BLACK.PUT.IMPLIED(f,H66,F66,t)</f>
        <v>0.19192194688040323</v>
      </c>
    </row>
    <row r="67" spans="6:10" x14ac:dyDescent="0.3">
      <c r="F67">
        <v>130</v>
      </c>
      <c r="G67" cm="1">
        <f t="array" ref="G67">_xll.XLL.BLACK.PUT(f, sigma, F67, t)</f>
        <v>30.01546044060332</v>
      </c>
      <c r="H67" s="2">
        <f>_xll.XLL.GAMMA.PUT(f,sigma,F67,t)</f>
        <v>30.010221898820959</v>
      </c>
      <c r="I67" cm="1">
        <f t="array" ref="I67">_xll.XLL.BLACK.PUT.IMPLIED(f, G67, F67, t)</f>
        <v>0.2</v>
      </c>
      <c r="J67" s="2">
        <f>_xll.XLL.BLACK.PUT.IMPLIED(f,H67,F67,t)</f>
        <v>0.19166451812980059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Yvette Han</cp:lastModifiedBy>
  <dcterms:created xsi:type="dcterms:W3CDTF">2019-12-19T22:02:56Z</dcterms:created>
  <dcterms:modified xsi:type="dcterms:W3CDTF">2019-12-20T02:37:51Z</dcterms:modified>
</cp:coreProperties>
</file>