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\source\repos\hw5\x64\Debug\"/>
    </mc:Choice>
  </mc:AlternateContent>
  <xr:revisionPtr revIDLastSave="0" documentId="13_ncr:1_{F86ADADD-F53E-4813-921C-12CD503691DC}" xr6:coauthVersionLast="45" xr6:coauthVersionMax="45" xr10:uidLastSave="{00000000-0000-0000-0000-000000000000}"/>
  <bookViews>
    <workbookView xWindow="2820" yWindow="3180" windowWidth="23955" windowHeight="11295" xr2:uid="{85568DA5-2A88-4F2D-8467-F76C3DF90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5" i="1"/>
  <c r="B2" i="1"/>
  <c r="D2" i="1" s="1"/>
  <c r="F2" i="1"/>
  <c r="E2" i="1"/>
  <c r="N6" i="1"/>
  <c r="D3" i="1" l="1"/>
  <c r="B8" i="1"/>
  <c r="H2" i="1" s="1"/>
  <c r="J2" i="1"/>
  <c r="I2" i="1"/>
  <c r="E3" i="1"/>
  <c r="F3" i="1"/>
  <c r="H3" i="1" l="1"/>
  <c r="D4" i="1"/>
  <c r="I3" i="1"/>
  <c r="J3" i="1"/>
  <c r="F4" i="1"/>
  <c r="E4" i="1"/>
  <c r="D5" i="1" l="1"/>
  <c r="H4" i="1"/>
  <c r="J4" i="1"/>
  <c r="I4" i="1"/>
  <c r="F5" i="1"/>
  <c r="E5" i="1"/>
  <c r="D6" i="1" l="1"/>
  <c r="H5" i="1"/>
  <c r="E6" i="1"/>
  <c r="F6" i="1"/>
  <c r="J5" i="1"/>
  <c r="I5" i="1"/>
  <c r="H6" i="1" l="1"/>
  <c r="D7" i="1"/>
  <c r="E7" i="1"/>
  <c r="F7" i="1"/>
  <c r="I6" i="1"/>
  <c r="J6" i="1"/>
  <c r="H7" i="1" l="1"/>
  <c r="D8" i="1"/>
  <c r="I7" i="1"/>
  <c r="J7" i="1"/>
  <c r="F8" i="1"/>
  <c r="E8" i="1"/>
  <c r="D9" i="1" l="1"/>
  <c r="H8" i="1"/>
  <c r="E9" i="1"/>
  <c r="F9" i="1"/>
  <c r="J8" i="1"/>
  <c r="I8" i="1"/>
  <c r="H9" i="1" l="1"/>
  <c r="D10" i="1"/>
  <c r="E10" i="1"/>
  <c r="F10" i="1"/>
  <c r="J9" i="1"/>
  <c r="I9" i="1"/>
  <c r="H10" i="1" l="1"/>
  <c r="D11" i="1"/>
  <c r="I10" i="1"/>
  <c r="J10" i="1"/>
  <c r="F11" i="1"/>
  <c r="E11" i="1"/>
  <c r="D12" i="1" l="1"/>
  <c r="H11" i="1"/>
  <c r="E12" i="1"/>
  <c r="F12" i="1"/>
  <c r="I11" i="1"/>
  <c r="J11" i="1"/>
  <c r="H12" i="1" l="1"/>
  <c r="I12" i="1"/>
  <c r="J12" i="1"/>
</calcChain>
</file>

<file path=xl/sharedStrings.xml><?xml version="1.0" encoding="utf-8"?>
<sst xmlns="http://schemas.openxmlformats.org/spreadsheetml/2006/main" count="10" uniqueCount="9">
  <si>
    <t>output_"p"</t>
  </si>
  <si>
    <t>X0</t>
  </si>
  <si>
    <t>XLL.NORMAL.CDF(x0) - p</t>
  </si>
  <si>
    <t>Alpha</t>
  </si>
  <si>
    <t>initial_"x"</t>
  </si>
  <si>
    <t>PDF</t>
  </si>
  <si>
    <t>initial_"x+0.1"</t>
  </si>
  <si>
    <t>X0+0.1</t>
  </si>
  <si>
    <t>XLL.NORMAL.CDF(x0+0.1) -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</si>
</sst>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DA4B-8498-4343-8A6E-D584754B223F}">
  <dimension ref="A1:N12"/>
  <sheetViews>
    <sheetView tabSelected="1" zoomScale="115" zoomScaleNormal="115" workbookViewId="0">
      <selection activeCell="N6" sqref="N6"/>
    </sheetView>
  </sheetViews>
  <sheetFormatPr defaultRowHeight="15" x14ac:dyDescent="0.25"/>
  <cols>
    <col min="1" max="1" width="16" bestFit="1" customWidth="1"/>
    <col min="2" max="2" width="10.85546875" bestFit="1" customWidth="1"/>
    <col min="5" max="5" width="22.85546875" bestFit="1" customWidth="1"/>
    <col min="9" max="9" width="26.5703125" bestFit="1" customWidth="1"/>
    <col min="10" max="10" width="9.28515625" customWidth="1"/>
  </cols>
  <sheetData>
    <row r="1" spans="1:14" x14ac:dyDescent="0.25">
      <c r="A1" t="s">
        <v>4</v>
      </c>
      <c r="B1" t="s">
        <v>0</v>
      </c>
      <c r="D1" t="s">
        <v>1</v>
      </c>
      <c r="E1" t="s">
        <v>2</v>
      </c>
      <c r="F1" t="s">
        <v>5</v>
      </c>
      <c r="H1" t="s">
        <v>7</v>
      </c>
      <c r="I1" t="s">
        <v>8</v>
      </c>
      <c r="J1" t="s">
        <v>5</v>
      </c>
    </row>
    <row r="2" spans="1:14" x14ac:dyDescent="0.25">
      <c r="A2">
        <v>2.7</v>
      </c>
      <c r="B2">
        <f>NORMSDIST(A2)</f>
        <v>0.99653302619695938</v>
      </c>
      <c r="D2">
        <f>-LN(1/$B$2 - 1) / $A$5</f>
        <v>3.5475057726498003</v>
      </c>
      <c r="E2">
        <f>_xll.XLL.NORMAL.CDF(D2)-$B$2</f>
        <v>3.2725251884349049E-3</v>
      </c>
      <c r="F2">
        <f>_xll.XLL.NORMAL.PDF(D2)</f>
        <v>7.3816946179365475E-4</v>
      </c>
      <c r="H2">
        <f>-LN(1/$B$8- 1) / $A$5</f>
        <v>3.739321412876865</v>
      </c>
      <c r="I2">
        <f>_xll.XLL.NORMAL.CDF(H2)-$B$8</f>
        <v>2.4628714901652193E-3</v>
      </c>
      <c r="J2">
        <f>_xll.XLL.NORMAL.PDF(H2)</f>
        <v>3.6698086596485688E-4</v>
      </c>
    </row>
    <row r="3" spans="1:14" x14ac:dyDescent="0.25">
      <c r="D3">
        <f>D2-E2/F2</f>
        <v>-0.88579221353767856</v>
      </c>
      <c r="E3">
        <f>_xll.XLL.NORMAL.CDF(D3)-$B$2</f>
        <v>-0.80866827296762167</v>
      </c>
      <c r="F3">
        <f>_xll.XLL.NORMAL.PDF(D3)</f>
        <v>0.2694823301774989</v>
      </c>
      <c r="H3">
        <f>H2-I2/J2</f>
        <v>-2.9718499820946396</v>
      </c>
      <c r="I3">
        <f>_xll.XLL.NORMAL.CDF(H3)-$B$8</f>
        <v>-0.99596481325424024</v>
      </c>
      <c r="J3">
        <f>_xll.XLL.NORMAL.PDF(H3)</f>
        <v>4.8204659221607214E-3</v>
      </c>
    </row>
    <row r="4" spans="1:14" x14ac:dyDescent="0.25">
      <c r="A4" t="s">
        <v>3</v>
      </c>
      <c r="D4">
        <f>D3-E3/F3</f>
        <v>2.1150289254029682</v>
      </c>
      <c r="E4">
        <f>_xll.XLL.NORMAL.CDF(D4)-$B$2</f>
        <v>-1.3746767238596913E-2</v>
      </c>
      <c r="F4">
        <f>_xll.XLL.NORMAL.PDF(D4)</f>
        <v>4.2612305289777566E-2</v>
      </c>
      <c r="H4">
        <f t="shared" ref="H4:H12" si="0">H3-I3/J3</f>
        <v>203.63988202405338</v>
      </c>
      <c r="I4">
        <f>_xll.XLL.NORMAL.CDF(H4)-$B$8</f>
        <v>2.5551303304279793E-3</v>
      </c>
      <c r="J4">
        <f>_xll.XLL.NORMAL.PDF(H4)</f>
        <v>0</v>
      </c>
    </row>
    <row r="5" spans="1:14" x14ac:dyDescent="0.25">
      <c r="A5">
        <f>4/SQRTPI(2)</f>
        <v>1.5957691216057308</v>
      </c>
      <c r="D5">
        <f t="shared" ref="D5:D12" si="1">D4-E4/F4</f>
        <v>2.4376298066534523</v>
      </c>
      <c r="E5">
        <f>_xll.XLL.NORMAL.CDF(D5)-$B$2</f>
        <v>-3.9249788346756853E-3</v>
      </c>
      <c r="F5">
        <f>_xll.XLL.NORMAL.PDF(D5)</f>
        <v>2.0446203322168101E-2</v>
      </c>
      <c r="H5" t="e">
        <f t="shared" si="0"/>
        <v>#DIV/0!</v>
      </c>
      <c r="I5" t="e">
        <f>_xll.XLL.NORMAL.CDF(H5)-$B$8</f>
        <v>#VALUE!</v>
      </c>
      <c r="J5" t="e">
        <f>_xll.XLL.NORMAL.PDF(H5)</f>
        <v>#VALUE!</v>
      </c>
    </row>
    <row r="6" spans="1:14" x14ac:dyDescent="0.25">
      <c r="D6">
        <f t="shared" si="1"/>
        <v>2.6295959518017868</v>
      </c>
      <c r="E6">
        <f>_xll.XLL.NORMAL.CDF(D6)-$B$2</f>
        <v>-8.0734638493695776E-4</v>
      </c>
      <c r="F6">
        <f>_xll.XLL.NORMAL.PDF(D6)</f>
        <v>1.2571461829041E-2</v>
      </c>
      <c r="H6" t="e">
        <f t="shared" si="0"/>
        <v>#DIV/0!</v>
      </c>
      <c r="I6" t="e">
        <f>_xll.XLL.NORMAL.CDF(H6)-$B$8</f>
        <v>#VALUE!</v>
      </c>
      <c r="J6" t="e">
        <f>_xll.XLL.NORMAL.PDF(H6)</f>
        <v>#VALUE!</v>
      </c>
      <c r="N6">
        <f>_xll.XLL.BLACK.PUT.IMPLIED(100,3.987,100,0.25)</f>
        <v>0.19996179294859526</v>
      </c>
    </row>
    <row r="7" spans="1:14" x14ac:dyDescent="0.25">
      <c r="A7" t="s">
        <v>6</v>
      </c>
      <c r="D7">
        <f t="shared" si="1"/>
        <v>2.6938165170722415</v>
      </c>
      <c r="E7">
        <f>_xll.XLL.NORMAL.CDF(D7)-$B$2</f>
        <v>-6.497816925143951E-5</v>
      </c>
      <c r="F7">
        <f>_xll.XLL.NORMAL.PDF(D7)</f>
        <v>1.0596174417338847E-2</v>
      </c>
      <c r="H7" t="e">
        <f t="shared" si="0"/>
        <v>#DIV/0!</v>
      </c>
      <c r="I7" t="e">
        <f>_xll.XLL.NORMAL.CDF(H7)-$B$8</f>
        <v>#VALUE!</v>
      </c>
      <c r="J7" t="e">
        <f>_xll.XLL.NORMAL.PDF(H7)</f>
        <v>#VALUE!</v>
      </c>
    </row>
    <row r="8" spans="1:14" x14ac:dyDescent="0.25">
      <c r="A8">
        <f>A2+0.1</f>
        <v>2.8000000000000003</v>
      </c>
      <c r="B8">
        <f>NORMSDIST(A8)</f>
        <v>0.99744486966957202</v>
      </c>
      <c r="D8">
        <f t="shared" si="1"/>
        <v>2.6999487461855254</v>
      </c>
      <c r="E8">
        <f>_xll.XLL.NORMAL.CDF(D8)-$B$2</f>
        <v>-5.3414961787012771E-7</v>
      </c>
      <c r="F8">
        <f>_xll.XLL.NORMAL.PDF(D8)</f>
        <v>1.0422377004701659E-2</v>
      </c>
      <c r="H8" t="e">
        <f t="shared" si="0"/>
        <v>#DIV/0!</v>
      </c>
      <c r="I8" t="e">
        <f>_xll.XLL.NORMAL.CDF(H8)-$B$8</f>
        <v>#VALUE!</v>
      </c>
      <c r="J8" t="e">
        <f>_xll.XLL.NORMAL.PDF(H8)</f>
        <v>#VALUE!</v>
      </c>
    </row>
    <row r="9" spans="1:14" x14ac:dyDescent="0.25">
      <c r="D9">
        <f t="shared" si="1"/>
        <v>2.6999999964538306</v>
      </c>
      <c r="E9">
        <f>_xll.XLL.NORMAL.CDF(D9)-$B$2</f>
        <v>-3.6954439508463111E-11</v>
      </c>
      <c r="F9">
        <f>_xll.XLL.NORMAL.PDF(D9)</f>
        <v>1.0420934914199476E-2</v>
      </c>
      <c r="H9" t="e">
        <f t="shared" si="0"/>
        <v>#DIV/0!</v>
      </c>
      <c r="I9" t="e">
        <f>_xll.XLL.NORMAL.CDF(H9)-$B$8</f>
        <v>#VALUE!</v>
      </c>
      <c r="J9" t="e">
        <f>_xll.XLL.NORMAL.PDF(H9)</f>
        <v>#VALUE!</v>
      </c>
    </row>
    <row r="10" spans="1:14" x14ac:dyDescent="0.25">
      <c r="D10">
        <f t="shared" si="1"/>
        <v>2.7000000000000037</v>
      </c>
      <c r="E10">
        <f>_xll.XLL.NORMAL.CDF(D10)-$B$2</f>
        <v>0</v>
      </c>
      <c r="F10">
        <f>_xll.XLL.NORMAL.PDF(D10)</f>
        <v>1.0420934814422488E-2</v>
      </c>
      <c r="H10" t="e">
        <f t="shared" si="0"/>
        <v>#DIV/0!</v>
      </c>
      <c r="I10" t="e">
        <f>_xll.XLL.NORMAL.CDF(H10)-$B$8</f>
        <v>#VALUE!</v>
      </c>
      <c r="J10" t="e">
        <f>_xll.XLL.NORMAL.PDF(H10)</f>
        <v>#VALUE!</v>
      </c>
    </row>
    <row r="11" spans="1:14" x14ac:dyDescent="0.25">
      <c r="D11">
        <f t="shared" si="1"/>
        <v>2.7000000000000037</v>
      </c>
      <c r="E11">
        <f>_xll.XLL.NORMAL.CDF(D11)-$B$2</f>
        <v>0</v>
      </c>
      <c r="F11">
        <f>_xll.XLL.NORMAL.PDF(D11)</f>
        <v>1.0420934814422488E-2</v>
      </c>
      <c r="H11" t="e">
        <f t="shared" si="0"/>
        <v>#DIV/0!</v>
      </c>
      <c r="I11" t="e">
        <f>_xll.XLL.NORMAL.CDF(H11)-$B$8</f>
        <v>#VALUE!</v>
      </c>
      <c r="J11" t="e">
        <f>_xll.XLL.NORMAL.PDF(H11)</f>
        <v>#VALUE!</v>
      </c>
    </row>
    <row r="12" spans="1:14" x14ac:dyDescent="0.25">
      <c r="D12">
        <f t="shared" si="1"/>
        <v>2.7000000000000037</v>
      </c>
      <c r="E12">
        <f>_xll.XLL.NORMAL.CDF(D12)-$B$2</f>
        <v>0</v>
      </c>
      <c r="F12">
        <f>_xll.XLL.NORMAL.PDF(D12)</f>
        <v>1.0420934814422488E-2</v>
      </c>
      <c r="H12" t="e">
        <f t="shared" si="0"/>
        <v>#DIV/0!</v>
      </c>
      <c r="I12" t="e">
        <f>_xll.XLL.NORMAL.CDF(H12)-$B$8</f>
        <v>#VALUE!</v>
      </c>
      <c r="J12" t="e">
        <f>_xll.XLL.NORMAL.PDF(H12)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Gaozhan Wang</dc:creator>
  <cp:lastModifiedBy>Gaozhan Wang</cp:lastModifiedBy>
  <dcterms:created xsi:type="dcterms:W3CDTF">2019-10-10T17:30:12Z</dcterms:created>
  <dcterms:modified xsi:type="dcterms:W3CDTF">2019-10-10T19:44:28Z</dcterms:modified>
</cp:coreProperties>
</file>