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rmartin/IdeaProjects/DRFP/"/>
    </mc:Choice>
  </mc:AlternateContent>
  <xr:revisionPtr revIDLastSave="0" documentId="13_ncr:1_{5FCD833D-62CC-DC44-A80E-37B89629CF84}" xr6:coauthVersionLast="47" xr6:coauthVersionMax="47" xr10:uidLastSave="{00000000-0000-0000-0000-000000000000}"/>
  <bookViews>
    <workbookView xWindow="0" yWindow="0" windowWidth="28800" windowHeight="15840" xr2:uid="{86ED1750-5ADD-D94C-890D-248C5CDB8B77}"/>
  </bookViews>
  <sheets>
    <sheet name="ONLY SOTA" sheetId="6" r:id="rId1"/>
    <sheet name="Comparativa SOTA" sheetId="1" r:id="rId2"/>
    <sheet name="Constructivos" sheetId="3" r:id="rId3"/>
    <sheet name="Local Search" sheetId="4" r:id="rId4"/>
    <sheet name="Sheet2" sheetId="2" r:id="rId5"/>
    <sheet name="Sheet1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3" i="1" l="1"/>
  <c r="U43" i="1"/>
  <c r="Y6" i="1"/>
  <c r="Q6" i="1" s="1"/>
  <c r="Y7" i="1"/>
  <c r="W7" i="1" s="1"/>
  <c r="Y8" i="1"/>
  <c r="Q8" i="1" s="1"/>
  <c r="Y9" i="1"/>
  <c r="Q9" i="1" s="1"/>
  <c r="Y10" i="1"/>
  <c r="W10" i="1" s="1"/>
  <c r="Y11" i="1"/>
  <c r="H11" i="1" s="1"/>
  <c r="Y12" i="1"/>
  <c r="N12" i="1" s="1"/>
  <c r="Y13" i="1"/>
  <c r="N13" i="1" s="1"/>
  <c r="Y14" i="1"/>
  <c r="N14" i="1" s="1"/>
  <c r="Y15" i="1"/>
  <c r="N15" i="1" s="1"/>
  <c r="Y16" i="1"/>
  <c r="Q16" i="1" s="1"/>
  <c r="Y17" i="1"/>
  <c r="Q17" i="1" s="1"/>
  <c r="Y18" i="1"/>
  <c r="T18" i="1" s="1"/>
  <c r="Y19" i="1"/>
  <c r="T19" i="1" s="1"/>
  <c r="Y20" i="1"/>
  <c r="K20" i="1" s="1"/>
  <c r="Y21" i="1"/>
  <c r="K21" i="1" s="1"/>
  <c r="Y22" i="1"/>
  <c r="Q22" i="1" s="1"/>
  <c r="Y23" i="1"/>
  <c r="W23" i="1" s="1"/>
  <c r="Y24" i="1"/>
  <c r="W24" i="1" s="1"/>
  <c r="Y25" i="1"/>
  <c r="H25" i="1" s="1"/>
  <c r="Y26" i="1"/>
  <c r="W26" i="1" s="1"/>
  <c r="Y27" i="1"/>
  <c r="H27" i="1" s="1"/>
  <c r="Y28" i="1"/>
  <c r="N28" i="1" s="1"/>
  <c r="Y29" i="1"/>
  <c r="N29" i="1" s="1"/>
  <c r="Y30" i="1"/>
  <c r="N30" i="1" s="1"/>
  <c r="Y31" i="1"/>
  <c r="N31" i="1" s="1"/>
  <c r="Y32" i="1"/>
  <c r="E32" i="1" s="1"/>
  <c r="Y33" i="1"/>
  <c r="T33" i="1" s="1"/>
  <c r="Y34" i="1"/>
  <c r="T34" i="1" s="1"/>
  <c r="Y35" i="1"/>
  <c r="T35" i="1" s="1"/>
  <c r="Y36" i="1"/>
  <c r="K36" i="1" s="1"/>
  <c r="Y37" i="1"/>
  <c r="K37" i="1" s="1"/>
  <c r="Y38" i="1"/>
  <c r="Q38" i="1" s="1"/>
  <c r="Y39" i="1"/>
  <c r="Q39" i="1" s="1"/>
  <c r="Y40" i="1"/>
  <c r="Q40" i="1" s="1"/>
  <c r="Y41" i="1"/>
  <c r="Q41" i="1" s="1"/>
  <c r="Y42" i="1"/>
  <c r="H42" i="1" s="1"/>
  <c r="Y5" i="1"/>
  <c r="K5" i="1" s="1"/>
  <c r="S43" i="1"/>
  <c r="P43" i="1"/>
  <c r="H10" i="1"/>
  <c r="Q25" i="1"/>
  <c r="R43" i="1"/>
  <c r="O43" i="1"/>
  <c r="D43" i="1"/>
  <c r="F43" i="1"/>
  <c r="G43" i="1"/>
  <c r="I43" i="1"/>
  <c r="J43" i="1"/>
  <c r="L43" i="1"/>
  <c r="M43" i="1"/>
  <c r="C43" i="1"/>
  <c r="O2" i="4"/>
  <c r="P2" i="4"/>
  <c r="M4" i="4"/>
  <c r="N4" i="4"/>
  <c r="O4" i="4"/>
  <c r="P4" i="4"/>
  <c r="Q4" i="4"/>
  <c r="R4" i="4"/>
  <c r="M7" i="4"/>
  <c r="N7" i="4"/>
  <c r="R7" i="4"/>
  <c r="Q8" i="4"/>
  <c r="R8" i="4"/>
  <c r="S8" i="4"/>
  <c r="M9" i="4"/>
  <c r="N9" i="4"/>
  <c r="P18" i="4"/>
  <c r="P20" i="4"/>
  <c r="S20" i="4"/>
  <c r="P21" i="4"/>
  <c r="N22" i="4"/>
  <c r="O22" i="4"/>
  <c r="P22" i="4"/>
  <c r="Q22" i="4"/>
  <c r="R22" i="4"/>
  <c r="S22" i="4"/>
  <c r="M23" i="4"/>
  <c r="O25" i="4"/>
  <c r="P25" i="4"/>
  <c r="O27" i="4"/>
  <c r="P27" i="4"/>
  <c r="Q27" i="4"/>
  <c r="R27" i="4"/>
  <c r="N32" i="4"/>
  <c r="O32" i="4"/>
  <c r="M36" i="4"/>
  <c r="N36" i="4"/>
  <c r="O36" i="4"/>
  <c r="P36" i="4"/>
  <c r="Q36" i="4"/>
  <c r="R36" i="4"/>
  <c r="S36" i="4"/>
  <c r="Q38" i="4"/>
  <c r="M39" i="4"/>
  <c r="N39" i="4"/>
  <c r="R39" i="4"/>
  <c r="Q40" i="4"/>
  <c r="R40" i="4"/>
  <c r="S40" i="4"/>
  <c r="L4" i="4"/>
  <c r="L5" i="4"/>
  <c r="L21" i="4"/>
  <c r="L36" i="4"/>
  <c r="L37" i="4"/>
  <c r="L38" i="4"/>
  <c r="J3" i="4"/>
  <c r="N3" i="4" s="1"/>
  <c r="J4" i="4"/>
  <c r="S4" i="4" s="1"/>
  <c r="J5" i="4"/>
  <c r="M5" i="4" s="1"/>
  <c r="J6" i="4"/>
  <c r="M6" i="4" s="1"/>
  <c r="J7" i="4"/>
  <c r="O7" i="4" s="1"/>
  <c r="J8" i="4"/>
  <c r="L8" i="4" s="1"/>
  <c r="J9" i="4"/>
  <c r="Q9" i="4" s="1"/>
  <c r="J10" i="4"/>
  <c r="M10" i="4" s="1"/>
  <c r="J11" i="4"/>
  <c r="R11" i="4" s="1"/>
  <c r="J12" i="4"/>
  <c r="O12" i="4" s="1"/>
  <c r="J13" i="4"/>
  <c r="S13" i="4" s="1"/>
  <c r="J14" i="4"/>
  <c r="M14" i="4" s="1"/>
  <c r="J15" i="4"/>
  <c r="S15" i="4" s="1"/>
  <c r="J16" i="4"/>
  <c r="P16" i="4" s="1"/>
  <c r="J17" i="4"/>
  <c r="M17" i="4" s="1"/>
  <c r="J18" i="4"/>
  <c r="R18" i="4" s="1"/>
  <c r="J19" i="4"/>
  <c r="M19" i="4" s="1"/>
  <c r="J20" i="4"/>
  <c r="M20" i="4" s="1"/>
  <c r="J21" i="4"/>
  <c r="M21" i="4" s="1"/>
  <c r="J22" i="4"/>
  <c r="M22" i="4" s="1"/>
  <c r="J23" i="4"/>
  <c r="O23" i="4" s="1"/>
  <c r="J24" i="4"/>
  <c r="L24" i="4" s="1"/>
  <c r="J25" i="4"/>
  <c r="Q25" i="4" s="1"/>
  <c r="J26" i="4"/>
  <c r="M26" i="4" s="1"/>
  <c r="J27" i="4"/>
  <c r="S27" i="4" s="1"/>
  <c r="J28" i="4"/>
  <c r="M28" i="4" s="1"/>
  <c r="J29" i="4"/>
  <c r="S29" i="4" s="1"/>
  <c r="J30" i="4"/>
  <c r="M30" i="4" s="1"/>
  <c r="J31" i="4"/>
  <c r="L31" i="4" s="1"/>
  <c r="J32" i="4"/>
  <c r="P32" i="4" s="1"/>
  <c r="J33" i="4"/>
  <c r="M33" i="4" s="1"/>
  <c r="J34" i="4"/>
  <c r="R34" i="4" s="1"/>
  <c r="J35" i="4"/>
  <c r="N35" i="4" s="1"/>
  <c r="J36" i="4"/>
  <c r="J37" i="4"/>
  <c r="M37" i="4" s="1"/>
  <c r="J38" i="4"/>
  <c r="M38" i="4" s="1"/>
  <c r="J39" i="4"/>
  <c r="O39" i="4" s="1"/>
  <c r="J40" i="4"/>
  <c r="L40" i="4" s="1"/>
  <c r="J2" i="4"/>
  <c r="Q2" i="4" s="1"/>
  <c r="H14" i="1" l="1"/>
  <c r="W5" i="1"/>
  <c r="W11" i="1"/>
  <c r="W12" i="1"/>
  <c r="H26" i="1"/>
  <c r="W19" i="1"/>
  <c r="W20" i="1"/>
  <c r="W27" i="1"/>
  <c r="W18" i="1"/>
  <c r="W28" i="1"/>
  <c r="W35" i="1"/>
  <c r="W36" i="1"/>
  <c r="Q24" i="1"/>
  <c r="W16" i="1"/>
  <c r="W6" i="1"/>
  <c r="W38" i="1"/>
  <c r="W39" i="1"/>
  <c r="Q7" i="1"/>
  <c r="W40" i="1"/>
  <c r="H9" i="1"/>
  <c r="Y43" i="1"/>
  <c r="W13" i="1"/>
  <c r="W29" i="1"/>
  <c r="W37" i="1"/>
  <c r="W22" i="1"/>
  <c r="W8" i="1"/>
  <c r="W25" i="1"/>
  <c r="W42" i="1"/>
  <c r="W14" i="1"/>
  <c r="W30" i="1"/>
  <c r="Q23" i="1"/>
  <c r="W21" i="1"/>
  <c r="W9" i="1"/>
  <c r="W41" i="1"/>
  <c r="W15" i="1"/>
  <c r="W31" i="1"/>
  <c r="W32" i="1"/>
  <c r="W17" i="1"/>
  <c r="W33" i="1"/>
  <c r="W34" i="1"/>
  <c r="E18" i="1"/>
  <c r="N9" i="1"/>
  <c r="H24" i="1"/>
  <c r="N18" i="1"/>
  <c r="N21" i="1"/>
  <c r="N25" i="1"/>
  <c r="N34" i="1"/>
  <c r="N37" i="1"/>
  <c r="N16" i="1"/>
  <c r="H15" i="1"/>
  <c r="H17" i="1"/>
  <c r="K9" i="1"/>
  <c r="Q28" i="1"/>
  <c r="K10" i="1"/>
  <c r="Q32" i="1"/>
  <c r="K11" i="1"/>
  <c r="T5" i="1"/>
  <c r="N17" i="1"/>
  <c r="K16" i="1"/>
  <c r="T9" i="1"/>
  <c r="E29" i="1"/>
  <c r="K17" i="1"/>
  <c r="T10" i="1"/>
  <c r="E28" i="1"/>
  <c r="K18" i="1"/>
  <c r="T21" i="1"/>
  <c r="E26" i="1"/>
  <c r="K24" i="1"/>
  <c r="H16" i="1"/>
  <c r="E25" i="1"/>
  <c r="K25" i="1"/>
  <c r="H29" i="1"/>
  <c r="N33" i="1"/>
  <c r="K27" i="1"/>
  <c r="E13" i="1"/>
  <c r="K32" i="1"/>
  <c r="E12" i="1"/>
  <c r="H32" i="1"/>
  <c r="K33" i="1"/>
  <c r="N41" i="1"/>
  <c r="T25" i="1"/>
  <c r="E17" i="1"/>
  <c r="K26" i="1"/>
  <c r="H30" i="1"/>
  <c r="T17" i="1"/>
  <c r="H31" i="1"/>
  <c r="E42" i="1"/>
  <c r="E10" i="1"/>
  <c r="H33" i="1"/>
  <c r="K34" i="1"/>
  <c r="Q11" i="1"/>
  <c r="T26" i="1"/>
  <c r="E41" i="1"/>
  <c r="E9" i="1"/>
  <c r="H40" i="1"/>
  <c r="K40" i="1"/>
  <c r="Q12" i="1"/>
  <c r="T32" i="1"/>
  <c r="N32" i="1"/>
  <c r="E16" i="1"/>
  <c r="T16" i="1"/>
  <c r="E14" i="1"/>
  <c r="E34" i="1"/>
  <c r="E8" i="1"/>
  <c r="H41" i="1"/>
  <c r="K41" i="1"/>
  <c r="Q14" i="1"/>
  <c r="T37" i="1"/>
  <c r="Q30" i="1"/>
  <c r="E33" i="1"/>
  <c r="H8" i="1"/>
  <c r="K8" i="1"/>
  <c r="K42" i="1"/>
  <c r="Q15" i="1"/>
  <c r="T41" i="1"/>
  <c r="N5" i="1"/>
  <c r="E30" i="1"/>
  <c r="H13" i="1"/>
  <c r="Q27" i="1"/>
  <c r="N18" i="4"/>
  <c r="O18" i="4"/>
  <c r="R17" i="4"/>
  <c r="L32" i="4"/>
  <c r="S16" i="4"/>
  <c r="L3" i="4"/>
  <c r="Q34" i="4"/>
  <c r="L22" i="4"/>
  <c r="P34" i="4"/>
  <c r="O16" i="4"/>
  <c r="S6" i="4"/>
  <c r="N2" i="4"/>
  <c r="S17" i="4"/>
  <c r="L33" i="4"/>
  <c r="S38" i="4"/>
  <c r="O34" i="4"/>
  <c r="N25" i="4"/>
  <c r="R20" i="4"/>
  <c r="N16" i="4"/>
  <c r="R6" i="4"/>
  <c r="M2" i="4"/>
  <c r="Q17" i="4"/>
  <c r="L20" i="4"/>
  <c r="R38" i="4"/>
  <c r="N34" i="4"/>
  <c r="M25" i="4"/>
  <c r="Q20" i="4"/>
  <c r="M16" i="4"/>
  <c r="Q6" i="4"/>
  <c r="P6" i="4"/>
  <c r="L19" i="4"/>
  <c r="M34" i="4"/>
  <c r="S24" i="4"/>
  <c r="Q11" i="4"/>
  <c r="L18" i="4"/>
  <c r="P38" i="4"/>
  <c r="S33" i="4"/>
  <c r="R24" i="4"/>
  <c r="O20" i="4"/>
  <c r="P11" i="4"/>
  <c r="O6" i="4"/>
  <c r="L34" i="4"/>
  <c r="L17" i="4"/>
  <c r="O38" i="4"/>
  <c r="R33" i="4"/>
  <c r="Q24" i="4"/>
  <c r="N20" i="4"/>
  <c r="O11" i="4"/>
  <c r="N6" i="4"/>
  <c r="M32" i="4"/>
  <c r="L16" i="4"/>
  <c r="N38" i="4"/>
  <c r="Q33" i="4"/>
  <c r="R23" i="4"/>
  <c r="P9" i="4"/>
  <c r="P5" i="4"/>
  <c r="M18" i="4"/>
  <c r="L35" i="4"/>
  <c r="L6" i="4"/>
  <c r="P37" i="4"/>
  <c r="S32" i="4"/>
  <c r="N23" i="4"/>
  <c r="Q18" i="4"/>
  <c r="O9" i="4"/>
  <c r="R29" i="4"/>
  <c r="S31" i="4"/>
  <c r="O29" i="4"/>
  <c r="S10" i="4"/>
  <c r="L15" i="4"/>
  <c r="R26" i="4"/>
  <c r="S19" i="4"/>
  <c r="M13" i="4"/>
  <c r="R10" i="4"/>
  <c r="P8" i="4"/>
  <c r="L30" i="4"/>
  <c r="L14" i="4"/>
  <c r="O40" i="4"/>
  <c r="R35" i="4"/>
  <c r="P33" i="4"/>
  <c r="N31" i="4"/>
  <c r="S28" i="4"/>
  <c r="Q26" i="4"/>
  <c r="O24" i="4"/>
  <c r="R19" i="4"/>
  <c r="P17" i="4"/>
  <c r="N15" i="4"/>
  <c r="S12" i="4"/>
  <c r="Q10" i="4"/>
  <c r="O8" i="4"/>
  <c r="R3" i="4"/>
  <c r="P29" i="4"/>
  <c r="P31" i="4"/>
  <c r="P15" i="4"/>
  <c r="S3" i="4"/>
  <c r="L29" i="4"/>
  <c r="L13" i="4"/>
  <c r="N40" i="4"/>
  <c r="S37" i="4"/>
  <c r="Q35" i="4"/>
  <c r="O33" i="4"/>
  <c r="M31" i="4"/>
  <c r="R28" i="4"/>
  <c r="P26" i="4"/>
  <c r="N24" i="4"/>
  <c r="S21" i="4"/>
  <c r="Q19" i="4"/>
  <c r="O17" i="4"/>
  <c r="M15" i="4"/>
  <c r="R12" i="4"/>
  <c r="P10" i="4"/>
  <c r="N8" i="4"/>
  <c r="S5" i="4"/>
  <c r="Q3" i="4"/>
  <c r="R31" i="4"/>
  <c r="R15" i="4"/>
  <c r="M11" i="4"/>
  <c r="O31" i="4"/>
  <c r="P24" i="4"/>
  <c r="O15" i="4"/>
  <c r="L28" i="4"/>
  <c r="L12" i="4"/>
  <c r="M40" i="4"/>
  <c r="R37" i="4"/>
  <c r="P35" i="4"/>
  <c r="N33" i="4"/>
  <c r="S30" i="4"/>
  <c r="Q28" i="4"/>
  <c r="O26" i="4"/>
  <c r="M24" i="4"/>
  <c r="R21" i="4"/>
  <c r="P19" i="4"/>
  <c r="N17" i="4"/>
  <c r="S14" i="4"/>
  <c r="Q12" i="4"/>
  <c r="O10" i="4"/>
  <c r="M8" i="4"/>
  <c r="R5" i="4"/>
  <c r="P3" i="4"/>
  <c r="Q13" i="4"/>
  <c r="Q15" i="4"/>
  <c r="M29" i="4"/>
  <c r="L27" i="4"/>
  <c r="L11" i="4"/>
  <c r="S39" i="4"/>
  <c r="Q37" i="4"/>
  <c r="O35" i="4"/>
  <c r="R30" i="4"/>
  <c r="P28" i="4"/>
  <c r="N26" i="4"/>
  <c r="S23" i="4"/>
  <c r="Q21" i="4"/>
  <c r="O19" i="4"/>
  <c r="R14" i="4"/>
  <c r="P12" i="4"/>
  <c r="N10" i="4"/>
  <c r="S7" i="4"/>
  <c r="Q5" i="4"/>
  <c r="O3" i="4"/>
  <c r="R13" i="4"/>
  <c r="P13" i="4"/>
  <c r="M27" i="4"/>
  <c r="S26" i="4"/>
  <c r="N13" i="4"/>
  <c r="P40" i="4"/>
  <c r="O28" i="4"/>
  <c r="N19" i="4"/>
  <c r="L2" i="4"/>
  <c r="L25" i="4"/>
  <c r="L9" i="4"/>
  <c r="Q39" i="4"/>
  <c r="O37" i="4"/>
  <c r="M35" i="4"/>
  <c r="R32" i="4"/>
  <c r="P30" i="4"/>
  <c r="N28" i="4"/>
  <c r="S25" i="4"/>
  <c r="Q23" i="4"/>
  <c r="O21" i="4"/>
  <c r="R16" i="4"/>
  <c r="P14" i="4"/>
  <c r="N12" i="4"/>
  <c r="S9" i="4"/>
  <c r="Q7" i="4"/>
  <c r="O5" i="4"/>
  <c r="M3" i="4"/>
  <c r="N11" i="4"/>
  <c r="Q31" i="4"/>
  <c r="N29" i="4"/>
  <c r="L26" i="4"/>
  <c r="P39" i="4"/>
  <c r="N37" i="4"/>
  <c r="S34" i="4"/>
  <c r="Q32" i="4"/>
  <c r="O30" i="4"/>
  <c r="R25" i="4"/>
  <c r="P23" i="4"/>
  <c r="N21" i="4"/>
  <c r="S18" i="4"/>
  <c r="Q16" i="4"/>
  <c r="O14" i="4"/>
  <c r="M12" i="4"/>
  <c r="R9" i="4"/>
  <c r="P7" i="4"/>
  <c r="N5" i="4"/>
  <c r="S2" i="4"/>
  <c r="Q29" i="4"/>
  <c r="N27" i="4"/>
  <c r="O13" i="4"/>
  <c r="S35" i="4"/>
  <c r="L10" i="4"/>
  <c r="Q30" i="4"/>
  <c r="Q14" i="4"/>
  <c r="L39" i="4"/>
  <c r="L23" i="4"/>
  <c r="L7" i="4"/>
  <c r="N30" i="4"/>
  <c r="N14" i="4"/>
  <c r="S11" i="4"/>
  <c r="R2" i="4"/>
  <c r="T22" i="1"/>
  <c r="H12" i="1"/>
  <c r="H28" i="1"/>
  <c r="K6" i="1"/>
  <c r="K22" i="1"/>
  <c r="K38" i="1"/>
  <c r="Q10" i="1"/>
  <c r="Q26" i="1"/>
  <c r="Q42" i="1"/>
  <c r="T20" i="1"/>
  <c r="T36" i="1"/>
  <c r="T38" i="1"/>
  <c r="E5" i="1"/>
  <c r="E27" i="1"/>
  <c r="E11" i="1"/>
  <c r="N19" i="1"/>
  <c r="N35" i="1"/>
  <c r="Q13" i="1"/>
  <c r="Q29" i="1"/>
  <c r="T7" i="1"/>
  <c r="T23" i="1"/>
  <c r="T39" i="1"/>
  <c r="N20" i="1"/>
  <c r="N36" i="1"/>
  <c r="T8" i="1"/>
  <c r="T24" i="1"/>
  <c r="T40" i="1"/>
  <c r="K23" i="1"/>
  <c r="Q31" i="1"/>
  <c r="K7" i="1"/>
  <c r="K12" i="1"/>
  <c r="T42" i="1"/>
  <c r="H18" i="1"/>
  <c r="N38" i="1"/>
  <c r="E23" i="1"/>
  <c r="E7" i="1"/>
  <c r="H19" i="1"/>
  <c r="H35" i="1"/>
  <c r="K13" i="1"/>
  <c r="K29" i="1"/>
  <c r="N7" i="1"/>
  <c r="N23" i="1"/>
  <c r="N39" i="1"/>
  <c r="Q33" i="1"/>
  <c r="T11" i="1"/>
  <c r="T27" i="1"/>
  <c r="T6" i="1"/>
  <c r="E24" i="1"/>
  <c r="H34" i="1"/>
  <c r="K28" i="1"/>
  <c r="N6" i="1"/>
  <c r="N22" i="1"/>
  <c r="E39" i="1"/>
  <c r="E38" i="1"/>
  <c r="E22" i="1"/>
  <c r="E6" i="1"/>
  <c r="H20" i="1"/>
  <c r="H36" i="1"/>
  <c r="K14" i="1"/>
  <c r="K30" i="1"/>
  <c r="N8" i="1"/>
  <c r="N24" i="1"/>
  <c r="N40" i="1"/>
  <c r="Q18" i="1"/>
  <c r="Q34" i="1"/>
  <c r="T12" i="1"/>
  <c r="T28" i="1"/>
  <c r="E37" i="1"/>
  <c r="E21" i="1"/>
  <c r="H5" i="1"/>
  <c r="H21" i="1"/>
  <c r="H37" i="1"/>
  <c r="K15" i="1"/>
  <c r="K31" i="1"/>
  <c r="Q19" i="1"/>
  <c r="Q35" i="1"/>
  <c r="T13" i="1"/>
  <c r="T29" i="1"/>
  <c r="E40" i="1"/>
  <c r="E36" i="1"/>
  <c r="E20" i="1"/>
  <c r="H6" i="1"/>
  <c r="H22" i="1"/>
  <c r="H38" i="1"/>
  <c r="N10" i="1"/>
  <c r="N26" i="1"/>
  <c r="N42" i="1"/>
  <c r="Q20" i="1"/>
  <c r="Q36" i="1"/>
  <c r="T14" i="1"/>
  <c r="T30" i="1"/>
  <c r="E35" i="1"/>
  <c r="E19" i="1"/>
  <c r="H7" i="1"/>
  <c r="H23" i="1"/>
  <c r="H39" i="1"/>
  <c r="N11" i="1"/>
  <c r="N27" i="1"/>
  <c r="Q5" i="1"/>
  <c r="Q21" i="1"/>
  <c r="Q37" i="1"/>
  <c r="T15" i="1"/>
  <c r="T31" i="1"/>
  <c r="K39" i="1"/>
  <c r="K19" i="1"/>
  <c r="K35" i="1"/>
  <c r="E31" i="1"/>
  <c r="E15" i="1"/>
  <c r="W43" i="1" l="1"/>
  <c r="K43" i="1"/>
  <c r="E43" i="1"/>
  <c r="N43" i="1"/>
  <c r="T43" i="1"/>
  <c r="R41" i="4"/>
  <c r="P41" i="4"/>
  <c r="O41" i="4"/>
  <c r="N41" i="4"/>
  <c r="Q41" i="4"/>
  <c r="L41" i="4"/>
  <c r="M41" i="4"/>
  <c r="S41" i="4"/>
  <c r="H43" i="1"/>
  <c r="Q4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C72E32-7644-41A8-A1BF-096216F9E2A0}" keepAlive="1" name="Query - Table032 (Page 14)" description="Connection to the 'Table032 (Page 14)' query in the workbook." type="5" refreshedVersion="0" background="1">
    <dbPr connection="Provider=Microsoft.Mashup.OleDb.1;Data Source=$Workbook$;Location=&quot;Table032 (Page 14)&quot;;Extended Properties=&quot;&quot;" command="SELECT * FROM [Table032 (Page 14)]"/>
  </connection>
  <connection id="2" xr16:uid="{07757FEA-6837-4693-949A-C0F14B9451DA}" keepAlive="1" name="Query - Table033 (Page 15)" description="Connection to the 'Table033 (Page 15)' query in the workbook." type="5" refreshedVersion="0" background="1">
    <dbPr connection="Provider=Microsoft.Mashup.OleDb.1;Data Source=$Workbook$;Location=&quot;Table033 (Page 15)&quot;;Extended Properties=&quot;&quot;" command="SELECT * FROM [Table033 (Page 15)]"/>
  </connection>
</connections>
</file>

<file path=xl/sharedStrings.xml><?xml version="1.0" encoding="utf-8"?>
<sst xmlns="http://schemas.openxmlformats.org/spreadsheetml/2006/main" count="428" uniqueCount="156">
  <si>
    <t>S9</t>
  </si>
  <si>
    <t>S9H</t>
  </si>
  <si>
    <t>S10</t>
  </si>
  <si>
    <t>S11</t>
  </si>
  <si>
    <t>11a</t>
  </si>
  <si>
    <t>11b</t>
  </si>
  <si>
    <t>11c</t>
  </si>
  <si>
    <t>11d</t>
  </si>
  <si>
    <t>11e</t>
  </si>
  <si>
    <t>11f</t>
  </si>
  <si>
    <t>12a</t>
  </si>
  <si>
    <t>12b</t>
  </si>
  <si>
    <t>12c</t>
  </si>
  <si>
    <t>12d</t>
  </si>
  <si>
    <t>12e</t>
  </si>
  <si>
    <t>12f</t>
  </si>
  <si>
    <t>13a</t>
  </si>
  <si>
    <t>13b</t>
  </si>
  <si>
    <t>13c</t>
  </si>
  <si>
    <t>13d</t>
  </si>
  <si>
    <t>13e</t>
  </si>
  <si>
    <t>13f</t>
  </si>
  <si>
    <t>14a</t>
  </si>
  <si>
    <t>14b</t>
  </si>
  <si>
    <t>-</t>
  </si>
  <si>
    <t>H1+LP</t>
  </si>
  <si>
    <t>H2+LP</t>
  </si>
  <si>
    <t>H3+LP</t>
  </si>
  <si>
    <t>H4+LP</t>
  </si>
  <si>
    <t>Time(s)</t>
  </si>
  <si>
    <t>OPTIMAL</t>
  </si>
  <si>
    <t>Avg. Value</t>
  </si>
  <si>
    <t xml:space="preserve">My test approach:  </t>
  </si>
  <si>
    <t>Simple{cnstr=RandomGreedyGRASPConstructive{randomType='FIXED{a=0.50}', list=es.urjc.etsii.grafo.DRFP.constructives.grasp.DRFPListManager@3ddb774f}, impr=[LSBest{type=Exchange}]}</t>
  </si>
  <si>
    <t>Row Labels</t>
  </si>
  <si>
    <t>Sum of Best Value</t>
  </si>
  <si>
    <t>14a.txt</t>
  </si>
  <si>
    <t>14b.txt</t>
  </si>
  <si>
    <t>40-01.txt</t>
  </si>
  <si>
    <t>40-02.txt</t>
  </si>
  <si>
    <t>40-03.txt</t>
  </si>
  <si>
    <t>40-04.txt</t>
  </si>
  <si>
    <t>40-05.txt</t>
  </si>
  <si>
    <t>40-06.txt</t>
  </si>
  <si>
    <t>40-07.txt</t>
  </si>
  <si>
    <t>Am11a.txt</t>
  </si>
  <si>
    <t>Am11b.txt</t>
  </si>
  <si>
    <t>Am11c.txt</t>
  </si>
  <si>
    <t>Am11d.txt</t>
  </si>
  <si>
    <t>Am11e.txt</t>
  </si>
  <si>
    <t>Am11f.txt</t>
  </si>
  <si>
    <t>Am12a.txt</t>
  </si>
  <si>
    <t>Am12b.txt</t>
  </si>
  <si>
    <t>Am12c.txt</t>
  </si>
  <si>
    <t>Am12d.txt</t>
  </si>
  <si>
    <t>Am12e.txt</t>
  </si>
  <si>
    <t>Am12f.txt</t>
  </si>
  <si>
    <t>Am13a.txt</t>
  </si>
  <si>
    <t>Am13b.txt</t>
  </si>
  <si>
    <t>Am13c.txt</t>
  </si>
  <si>
    <t>Am13d.txt</t>
  </si>
  <si>
    <t>Am13e.txt</t>
  </si>
  <si>
    <t>Am13f.txt</t>
  </si>
  <si>
    <t>N30_01.txt</t>
  </si>
  <si>
    <t>N30_02.txt</t>
  </si>
  <si>
    <t>N30_03.txt</t>
  </si>
  <si>
    <t>N30_04.txt</t>
  </si>
  <si>
    <t>N30_05.txt</t>
  </si>
  <si>
    <t>P15.txt</t>
  </si>
  <si>
    <t>P17.txt</t>
  </si>
  <si>
    <t>P18.txt</t>
  </si>
  <si>
    <t>S10.txt</t>
  </si>
  <si>
    <t>S11.txt</t>
  </si>
  <si>
    <t>S9.txt</t>
  </si>
  <si>
    <t>S9H.txt</t>
  </si>
  <si>
    <t>AMARAL HEURISTIC APPROACH, 10 EXECUTIONS. Para instancias size 9 hasta 15 son los óptimos conocidos!</t>
  </si>
  <si>
    <t>OPTIMO</t>
  </si>
  <si>
    <t>f.o</t>
  </si>
  <si>
    <t>t(s)</t>
  </si>
  <si>
    <t>Con LS sin entre filas</t>
  </si>
  <si>
    <t>Con LS entre filas, SIN FAKEs</t>
  </si>
  <si>
    <t>Simple{cnstr=RandomGreedyGRASPConstructive{randomType='FIXED{a=0.25}', list=DRFPListManager{}}, impr=[LSBest{type=Exchange}]}</t>
  </si>
  <si>
    <t>Simple{cnstr=GreedyRandomGRASPConstructive{randomType='FIXED{a=0.50}', list=es.urjc.etsii.grafo.DRFP.constructives.grasp.DRFPListManager@294f9d50}, impr=[LSBest{type=Exchange}]}</t>
  </si>
  <si>
    <t>Con 6  fakes por instancia 1000 iteraciones</t>
  </si>
  <si>
    <t>Con 6  fakes por instancia 100 iteraciones VND</t>
  </si>
  <si>
    <t>Métodos constructivos</t>
  </si>
  <si>
    <t>Avg. Best Value</t>
  </si>
  <si>
    <t>Avg. Avg. Value</t>
  </si>
  <si>
    <t>Avg. Std</t>
  </si>
  <si>
    <t>Avg. Avg. Time (s)</t>
  </si>
  <si>
    <t>Avg. Total Time (s)</t>
  </si>
  <si>
    <t>Sum of isBest</t>
  </si>
  <si>
    <t>RandomConstructive</t>
  </si>
  <si>
    <t>GreedyRandom</t>
  </si>
  <si>
    <t>RND</t>
  </si>
  <si>
    <t>RandomGreedy</t>
  </si>
  <si>
    <t>Experimento constructivos sin LS</t>
  </si>
  <si>
    <t>Experimento constructivos con LS Extendida</t>
  </si>
  <si>
    <t>MIN</t>
  </si>
  <si>
    <t>Avg. % Dev</t>
  </si>
  <si>
    <t>#Best</t>
  </si>
  <si>
    <t>Simple{cnstr=GreedyRandomGRASPConstructive{randomType='FIXED{a=0.25}', list=DRFPListManager{}}, impr=[LSBest{type=2Opt}]}</t>
  </si>
  <si>
    <t>Simple{cnstr=GreedyRandomGRASPConstructive{randomType='FIXED{a=0.25}', list=DRFPListManager{}}, impr=[LSBest{type=Exchange}]}</t>
  </si>
  <si>
    <t>Simple{cnstr=GreedyRandomGRASPConstructive{randomType='FIXED{a=0.25}', list=DRFPListManager{}}, impr=[LSBest{type=Move}]}</t>
  </si>
  <si>
    <t>Simple{cnstr=RandomGreedyGRASPConstructive{randomType='FIXED{a=0.50}', list=DRFPListManager{}}, impr=[LSBest{type=2Opt}]}</t>
  </si>
  <si>
    <t>Simple{cnstr=RandomGreedyGRASPConstructive{randomType='FIXED{a=0.50}', list=DRFPListManager{}}, impr=[LSBest{type=Exchange}]}</t>
  </si>
  <si>
    <t>Simple{cnstr=RandomGreedyGRASPConstructive{randomType='FIXED{a=0.50}', list=DRFPListManager{}}, impr=[LSBest{type=Move}]}</t>
  </si>
  <si>
    <t>El random constructive nunca ha existido</t>
  </si>
  <si>
    <t>GR</t>
  </si>
  <si>
    <t>RG</t>
  </si>
  <si>
    <t>2Opt</t>
  </si>
  <si>
    <t>Exchange</t>
  </si>
  <si>
    <t>Move</t>
  </si>
  <si>
    <t>GR 0.25</t>
  </si>
  <si>
    <t>RG 0.5</t>
  </si>
  <si>
    <t>T (s)</t>
  </si>
  <si>
    <t>T  (s)</t>
  </si>
  <si>
    <t>Simple{cnstr=GreedyRandomGRASPConstructive{randomType='FIXED{a=0.25}', list=DRFPListManager{}}, impr=[LSBest{type=Extended}]}</t>
  </si>
  <si>
    <t>Simple{cnstr=RandomGreedyGRASPConstructive{randomType='FIXED{a=0.50}', list=DRFPListManager{}}, impr=[LSBest{type=Extended}]}</t>
  </si>
  <si>
    <t>% DEV</t>
  </si>
  <si>
    <t>AVERAGE % DEV</t>
  </si>
  <si>
    <t>N30-1</t>
  </si>
  <si>
    <t>N30-2</t>
  </si>
  <si>
    <t>N30-3</t>
  </si>
  <si>
    <t>N30-4</t>
  </si>
  <si>
    <t>N30-5</t>
  </si>
  <si>
    <t>40-1</t>
  </si>
  <si>
    <t>40-2</t>
  </si>
  <si>
    <t>40-3</t>
  </si>
  <si>
    <t>40-4</t>
  </si>
  <si>
    <t>40-5</t>
  </si>
  <si>
    <t>40-6</t>
  </si>
  <si>
    <t>40-7</t>
  </si>
  <si>
    <t>AVERAGE</t>
  </si>
  <si>
    <t>Extended</t>
  </si>
  <si>
    <t>MINIMUM</t>
  </si>
  <si>
    <t>% Dev</t>
  </si>
  <si>
    <t>Extended RG 0.5</t>
  </si>
  <si>
    <t>Extended GR 0.25</t>
  </si>
  <si>
    <t>Sum of Total Time (s)</t>
  </si>
  <si>
    <t>Ninguno es claramente mejor, cojo el mas lento para la comparativa, o cojo los 4?</t>
  </si>
  <si>
    <t>GRASP RG 0.5 + Extended</t>
  </si>
  <si>
    <t>P15</t>
  </si>
  <si>
    <t>P17</t>
  </si>
  <si>
    <t>N30_01</t>
  </si>
  <si>
    <t>N30_03</t>
  </si>
  <si>
    <t>N30_02</t>
  </si>
  <si>
    <t>N30_04</t>
  </si>
  <si>
    <t>N30_05</t>
  </si>
  <si>
    <t>40-01</t>
  </si>
  <si>
    <t>40-02</t>
  </si>
  <si>
    <t>40-03</t>
  </si>
  <si>
    <t>40-04</t>
  </si>
  <si>
    <t>40-05</t>
  </si>
  <si>
    <t>40-06</t>
  </si>
  <si>
    <t>40-07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</si>
</sst>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2" borderId="3" xfId="0" applyFont="1" applyFill="1" applyBorder="1"/>
    <xf numFmtId="10" fontId="0" fillId="0" borderId="0" xfId="0" applyNumberFormat="1"/>
    <xf numFmtId="10" fontId="0" fillId="0" borderId="2" xfId="0" applyNumberFormat="1" applyBorder="1"/>
    <xf numFmtId="0" fontId="0" fillId="0" borderId="2" xfId="0" applyBorder="1"/>
    <xf numFmtId="0" fontId="0" fillId="0" borderId="0" xfId="0" applyNumberFormat="1"/>
    <xf numFmtId="0" fontId="0" fillId="0" borderId="0" xfId="0" applyAlignment="1"/>
    <xf numFmtId="164" fontId="0" fillId="0" borderId="0" xfId="0" applyNumberFormat="1"/>
    <xf numFmtId="164" fontId="0" fillId="0" borderId="0" xfId="0" applyNumberFormat="1" applyAlignment="1"/>
    <xf numFmtId="0" fontId="2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0" fontId="2" fillId="0" borderId="0" xfId="0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10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3" fillId="2" borderId="0" xfId="0" applyFont="1" applyFill="1"/>
    <xf numFmtId="165" fontId="0" fillId="0" borderId="0" xfId="0" applyNumberFormat="1"/>
    <xf numFmtId="0" fontId="0" fillId="0" borderId="7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6135-A63F-DC49-B3F8-79DC3638CFFC}">
  <dimension ref="A1:I40"/>
  <sheetViews>
    <sheetView tabSelected="1" topLeftCell="A25" workbookViewId="0">
      <selection activeCell="A40" sqref="A40"/>
    </sheetView>
  </sheetViews>
  <sheetFormatPr baseColWidth="10" defaultRowHeight="16" x14ac:dyDescent="0.2"/>
  <sheetData>
    <row r="1" spans="1:9" x14ac:dyDescent="0.2">
      <c r="B1" s="20" t="s">
        <v>25</v>
      </c>
      <c r="C1" s="20"/>
      <c r="D1" s="20" t="s">
        <v>26</v>
      </c>
      <c r="E1" s="20"/>
      <c r="F1" s="20" t="s">
        <v>27</v>
      </c>
      <c r="G1" s="20"/>
      <c r="H1" s="20" t="s">
        <v>28</v>
      </c>
      <c r="I1" s="20"/>
    </row>
    <row r="2" spans="1:9" x14ac:dyDescent="0.2">
      <c r="B2" t="s">
        <v>31</v>
      </c>
      <c r="C2" t="s">
        <v>29</v>
      </c>
      <c r="D2" t="s">
        <v>31</v>
      </c>
      <c r="E2" t="s">
        <v>29</v>
      </c>
      <c r="F2" s="1" t="s">
        <v>31</v>
      </c>
      <c r="G2" t="s">
        <v>29</v>
      </c>
      <c r="H2" s="1" t="s">
        <v>31</v>
      </c>
      <c r="I2" t="s">
        <v>29</v>
      </c>
    </row>
    <row r="3" spans="1:9" x14ac:dyDescent="0.2">
      <c r="A3" t="s">
        <v>0</v>
      </c>
      <c r="B3">
        <v>1179</v>
      </c>
      <c r="C3">
        <v>64.099999999999994</v>
      </c>
      <c r="D3">
        <v>1179</v>
      </c>
      <c r="E3">
        <v>59.400000000000006</v>
      </c>
      <c r="F3">
        <v>1179</v>
      </c>
      <c r="G3">
        <v>32.400000000000006</v>
      </c>
      <c r="H3">
        <v>1179</v>
      </c>
      <c r="I3">
        <v>32.1</v>
      </c>
    </row>
    <row r="4" spans="1:9" x14ac:dyDescent="0.2">
      <c r="A4" t="s">
        <v>1</v>
      </c>
      <c r="B4">
        <v>2293</v>
      </c>
      <c r="C4">
        <v>62.300000000000004</v>
      </c>
      <c r="D4">
        <v>2293</v>
      </c>
      <c r="E4">
        <v>58.2</v>
      </c>
      <c r="F4">
        <v>2293</v>
      </c>
      <c r="G4">
        <v>28.700000000000003</v>
      </c>
      <c r="H4">
        <v>2293</v>
      </c>
      <c r="I4">
        <v>28.4</v>
      </c>
    </row>
    <row r="5" spans="1:9" x14ac:dyDescent="0.2">
      <c r="A5" t="s">
        <v>2</v>
      </c>
      <c r="B5">
        <v>1351</v>
      </c>
      <c r="C5">
        <v>95.5</v>
      </c>
      <c r="D5">
        <v>1351</v>
      </c>
      <c r="E5">
        <v>90.600000000000009</v>
      </c>
      <c r="F5">
        <v>1351</v>
      </c>
      <c r="G5">
        <v>50.199999999999996</v>
      </c>
      <c r="H5">
        <v>1351</v>
      </c>
      <c r="I5">
        <v>49.5</v>
      </c>
    </row>
    <row r="6" spans="1:9" x14ac:dyDescent="0.2">
      <c r="A6" t="s">
        <v>3</v>
      </c>
      <c r="B6">
        <v>3424.5</v>
      </c>
      <c r="C6">
        <v>142.69999999999999</v>
      </c>
      <c r="D6">
        <v>3424.5</v>
      </c>
      <c r="E6">
        <v>135</v>
      </c>
      <c r="F6">
        <v>3424.5</v>
      </c>
      <c r="G6">
        <v>69.7</v>
      </c>
      <c r="H6">
        <v>3424.5</v>
      </c>
      <c r="I6">
        <v>69.2</v>
      </c>
    </row>
    <row r="7" spans="1:9" x14ac:dyDescent="0.2">
      <c r="A7" t="s">
        <v>4</v>
      </c>
      <c r="B7">
        <v>5559.5</v>
      </c>
      <c r="C7">
        <v>135.69999999999999</v>
      </c>
      <c r="D7">
        <v>5559.5</v>
      </c>
      <c r="E7">
        <v>132.69999999999999</v>
      </c>
      <c r="F7">
        <v>5559</v>
      </c>
      <c r="G7">
        <v>75.8</v>
      </c>
      <c r="H7">
        <v>5560.2</v>
      </c>
      <c r="I7">
        <v>75.099999999999994</v>
      </c>
    </row>
    <row r="8" spans="1:9" x14ac:dyDescent="0.2">
      <c r="A8" t="s">
        <v>5</v>
      </c>
      <c r="B8">
        <v>3655.5</v>
      </c>
      <c r="C8">
        <v>139.70000000000002</v>
      </c>
      <c r="D8">
        <v>3655.5</v>
      </c>
      <c r="E8">
        <v>137.89999999999998</v>
      </c>
      <c r="F8">
        <v>3655.5</v>
      </c>
      <c r="G8">
        <v>71.5</v>
      </c>
      <c r="H8">
        <v>3655.5</v>
      </c>
      <c r="I8">
        <v>71.100000000000009</v>
      </c>
    </row>
    <row r="9" spans="1:9" x14ac:dyDescent="0.2">
      <c r="A9" t="s">
        <v>6</v>
      </c>
      <c r="B9">
        <v>3832.5</v>
      </c>
      <c r="C9">
        <v>136.19999999999999</v>
      </c>
      <c r="D9">
        <v>3832.5</v>
      </c>
      <c r="E9">
        <v>133.9</v>
      </c>
      <c r="F9">
        <v>3832.5</v>
      </c>
      <c r="G9">
        <v>71.599999999999994</v>
      </c>
      <c r="H9">
        <v>3832.5</v>
      </c>
      <c r="I9">
        <v>71.2</v>
      </c>
    </row>
    <row r="10" spans="1:9" x14ac:dyDescent="0.2">
      <c r="A10" t="s">
        <v>7</v>
      </c>
      <c r="B10">
        <v>906.5</v>
      </c>
      <c r="C10">
        <v>136.30000000000001</v>
      </c>
      <c r="D10">
        <v>906.5</v>
      </c>
      <c r="E10">
        <v>134</v>
      </c>
      <c r="F10">
        <v>906.5</v>
      </c>
      <c r="G10">
        <v>71.7</v>
      </c>
      <c r="H10">
        <v>906.5</v>
      </c>
      <c r="I10">
        <v>71.100000000000009</v>
      </c>
    </row>
    <row r="11" spans="1:9" x14ac:dyDescent="0.2">
      <c r="A11" t="s">
        <v>8</v>
      </c>
      <c r="B11">
        <v>578</v>
      </c>
      <c r="C11">
        <v>136.6</v>
      </c>
      <c r="D11">
        <v>578</v>
      </c>
      <c r="E11">
        <v>134.80000000000001</v>
      </c>
      <c r="F11">
        <v>578</v>
      </c>
      <c r="G11">
        <v>68.899999999999991</v>
      </c>
      <c r="H11">
        <v>578</v>
      </c>
      <c r="I11">
        <v>69.2</v>
      </c>
    </row>
    <row r="12" spans="1:9" x14ac:dyDescent="0.2">
      <c r="A12" t="s">
        <v>9</v>
      </c>
      <c r="B12">
        <v>825.5</v>
      </c>
      <c r="C12">
        <v>136</v>
      </c>
      <c r="D12">
        <v>825.5</v>
      </c>
      <c r="E12">
        <v>134.1</v>
      </c>
      <c r="F12">
        <v>825.7</v>
      </c>
      <c r="G12">
        <v>74.3</v>
      </c>
      <c r="H12">
        <v>825.5</v>
      </c>
      <c r="I12">
        <v>73.899999999999991</v>
      </c>
    </row>
    <row r="13" spans="1:9" x14ac:dyDescent="0.2">
      <c r="A13" t="s">
        <v>10</v>
      </c>
      <c r="B13">
        <v>1493</v>
      </c>
      <c r="C13">
        <v>199.5</v>
      </c>
      <c r="D13">
        <v>1493</v>
      </c>
      <c r="E13">
        <v>196.4</v>
      </c>
      <c r="F13">
        <v>1493</v>
      </c>
      <c r="G13">
        <v>111.8</v>
      </c>
      <c r="H13">
        <v>1493</v>
      </c>
      <c r="I13">
        <v>110.7</v>
      </c>
    </row>
    <row r="14" spans="1:9" x14ac:dyDescent="0.2">
      <c r="A14" t="s">
        <v>11</v>
      </c>
      <c r="B14">
        <v>1606.5</v>
      </c>
      <c r="C14">
        <v>198.9</v>
      </c>
      <c r="D14">
        <v>1606.5</v>
      </c>
      <c r="E14">
        <v>195.79999999999998</v>
      </c>
      <c r="F14">
        <v>1606.5</v>
      </c>
      <c r="G14">
        <v>103.3</v>
      </c>
      <c r="H14">
        <v>1606.5</v>
      </c>
      <c r="I14">
        <v>102.8</v>
      </c>
    </row>
    <row r="15" spans="1:9" x14ac:dyDescent="0.2">
      <c r="A15" t="s">
        <v>12</v>
      </c>
      <c r="B15">
        <v>2012.5</v>
      </c>
      <c r="C15">
        <v>200.10000000000002</v>
      </c>
      <c r="D15">
        <v>2012.5</v>
      </c>
      <c r="E15">
        <v>196.70000000000002</v>
      </c>
      <c r="F15">
        <v>2012.5</v>
      </c>
      <c r="G15">
        <v>103.6</v>
      </c>
      <c r="H15">
        <v>2012.5</v>
      </c>
      <c r="I15">
        <v>101.30000000000001</v>
      </c>
    </row>
    <row r="16" spans="1:9" x14ac:dyDescent="0.2">
      <c r="A16" t="s">
        <v>13</v>
      </c>
      <c r="B16">
        <v>1107</v>
      </c>
      <c r="C16">
        <v>201.6</v>
      </c>
      <c r="D16">
        <v>1107</v>
      </c>
      <c r="E16">
        <v>186</v>
      </c>
      <c r="F16">
        <v>1107</v>
      </c>
      <c r="G16">
        <v>94.1</v>
      </c>
      <c r="H16">
        <v>1107</v>
      </c>
      <c r="I16">
        <v>92.699999999999989</v>
      </c>
    </row>
    <row r="17" spans="1:9" x14ac:dyDescent="0.2">
      <c r="A17" t="s">
        <v>14</v>
      </c>
      <c r="B17">
        <v>1066</v>
      </c>
      <c r="C17">
        <v>198.4</v>
      </c>
      <c r="D17">
        <v>1066</v>
      </c>
      <c r="E17">
        <v>191</v>
      </c>
      <c r="F17">
        <v>1066</v>
      </c>
      <c r="G17">
        <v>104.7</v>
      </c>
      <c r="H17">
        <v>1066</v>
      </c>
      <c r="I17">
        <v>102.89999999999999</v>
      </c>
    </row>
    <row r="18" spans="1:9" x14ac:dyDescent="0.2">
      <c r="A18" t="s">
        <v>15</v>
      </c>
      <c r="B18">
        <v>997.5</v>
      </c>
      <c r="C18">
        <v>197</v>
      </c>
      <c r="D18">
        <v>997.5</v>
      </c>
      <c r="E18">
        <v>193.9</v>
      </c>
      <c r="F18">
        <v>997.7</v>
      </c>
      <c r="G18">
        <v>109.1</v>
      </c>
      <c r="H18">
        <v>997.6</v>
      </c>
      <c r="I18">
        <v>108.4</v>
      </c>
    </row>
    <row r="19" spans="1:9" x14ac:dyDescent="0.2">
      <c r="A19" t="s">
        <v>16</v>
      </c>
      <c r="B19">
        <v>2456.5</v>
      </c>
      <c r="C19">
        <v>278</v>
      </c>
      <c r="D19">
        <v>2456.5</v>
      </c>
      <c r="E19">
        <v>272.3</v>
      </c>
      <c r="F19">
        <v>2456.5</v>
      </c>
      <c r="G19">
        <v>175.5</v>
      </c>
      <c r="H19">
        <v>2456.5</v>
      </c>
      <c r="I19">
        <v>173.4</v>
      </c>
    </row>
    <row r="20" spans="1:9" x14ac:dyDescent="0.2">
      <c r="A20" t="s">
        <v>17</v>
      </c>
      <c r="B20">
        <v>2864</v>
      </c>
      <c r="C20">
        <v>278.7</v>
      </c>
      <c r="D20">
        <v>2864</v>
      </c>
      <c r="E20">
        <v>271.5</v>
      </c>
      <c r="F20">
        <v>2864</v>
      </c>
      <c r="G20">
        <v>182.60000000000002</v>
      </c>
      <c r="H20">
        <v>2864</v>
      </c>
      <c r="I20">
        <v>180.7</v>
      </c>
    </row>
    <row r="21" spans="1:9" x14ac:dyDescent="0.2">
      <c r="A21" t="s">
        <v>18</v>
      </c>
      <c r="B21">
        <v>4136</v>
      </c>
      <c r="C21">
        <v>268.8</v>
      </c>
      <c r="D21">
        <v>4136</v>
      </c>
      <c r="E21">
        <v>262.39999999999998</v>
      </c>
      <c r="F21">
        <v>4136</v>
      </c>
      <c r="G21">
        <v>167.5</v>
      </c>
      <c r="H21">
        <v>4136</v>
      </c>
      <c r="I21">
        <v>166.9</v>
      </c>
    </row>
    <row r="22" spans="1:9" x14ac:dyDescent="0.2">
      <c r="A22" t="s">
        <v>19</v>
      </c>
      <c r="B22">
        <v>6164.5</v>
      </c>
      <c r="C22">
        <v>271.70000000000005</v>
      </c>
      <c r="D22">
        <v>6164.5</v>
      </c>
      <c r="E22">
        <v>266.5</v>
      </c>
      <c r="F22">
        <v>6164.5</v>
      </c>
      <c r="G22">
        <v>168.70000000000002</v>
      </c>
      <c r="H22">
        <v>6164.5</v>
      </c>
      <c r="I22">
        <v>165.79999999999998</v>
      </c>
    </row>
    <row r="23" spans="1:9" x14ac:dyDescent="0.2">
      <c r="A23" t="s">
        <v>20</v>
      </c>
      <c r="B23">
        <v>6502.5</v>
      </c>
      <c r="C23">
        <v>274.7</v>
      </c>
      <c r="D23">
        <v>6502.5</v>
      </c>
      <c r="E23">
        <v>267.89999999999998</v>
      </c>
      <c r="F23">
        <v>6502.5</v>
      </c>
      <c r="G23">
        <v>141.30000000000001</v>
      </c>
      <c r="H23">
        <v>6502.5</v>
      </c>
      <c r="I23">
        <v>140.29999999999998</v>
      </c>
    </row>
    <row r="24" spans="1:9" x14ac:dyDescent="0.2">
      <c r="A24" t="s">
        <v>21</v>
      </c>
      <c r="B24">
        <v>7699.5</v>
      </c>
      <c r="C24">
        <v>271.60000000000002</v>
      </c>
      <c r="D24">
        <v>7699.5</v>
      </c>
      <c r="E24">
        <v>265.2</v>
      </c>
      <c r="F24">
        <v>7699.5</v>
      </c>
      <c r="G24">
        <v>159.9</v>
      </c>
      <c r="H24">
        <v>7699.5</v>
      </c>
      <c r="I24">
        <v>158.4</v>
      </c>
    </row>
    <row r="25" spans="1:9" x14ac:dyDescent="0.2">
      <c r="A25" t="s">
        <v>22</v>
      </c>
      <c r="B25">
        <v>2904</v>
      </c>
      <c r="C25">
        <v>383.29999999999995</v>
      </c>
      <c r="D25">
        <v>2904</v>
      </c>
      <c r="E25">
        <v>370.90000000000003</v>
      </c>
      <c r="F25">
        <v>2904</v>
      </c>
      <c r="G25">
        <v>238.1</v>
      </c>
      <c r="H25">
        <v>2904</v>
      </c>
      <c r="I25">
        <v>228.79999999999998</v>
      </c>
    </row>
    <row r="26" spans="1:9" x14ac:dyDescent="0.2">
      <c r="A26" t="s">
        <v>23</v>
      </c>
      <c r="B26">
        <v>2736</v>
      </c>
      <c r="C26">
        <v>380.09999999999997</v>
      </c>
      <c r="D26">
        <v>2736</v>
      </c>
      <c r="E26">
        <v>370.4</v>
      </c>
      <c r="F26">
        <v>2736</v>
      </c>
      <c r="G26">
        <v>232</v>
      </c>
      <c r="H26">
        <v>2736</v>
      </c>
      <c r="I26">
        <v>228.5</v>
      </c>
    </row>
    <row r="27" spans="1:9" x14ac:dyDescent="0.2">
      <c r="A27" t="s">
        <v>142</v>
      </c>
      <c r="B27">
        <v>3195</v>
      </c>
      <c r="C27">
        <v>515</v>
      </c>
      <c r="D27">
        <v>3195</v>
      </c>
      <c r="E27">
        <v>498.6</v>
      </c>
      <c r="F27">
        <v>3195.3</v>
      </c>
      <c r="G27">
        <v>349.6</v>
      </c>
      <c r="H27">
        <v>3195</v>
      </c>
      <c r="I27">
        <v>345.90000000000003</v>
      </c>
    </row>
    <row r="28" spans="1:9" x14ac:dyDescent="0.2">
      <c r="A28" t="s">
        <v>143</v>
      </c>
      <c r="B28">
        <v>4655</v>
      </c>
      <c r="C28">
        <v>892.8</v>
      </c>
      <c r="D28">
        <v>4655</v>
      </c>
      <c r="E28">
        <v>870.3</v>
      </c>
      <c r="F28">
        <v>4655</v>
      </c>
      <c r="G28">
        <v>639</v>
      </c>
      <c r="H28">
        <v>4655</v>
      </c>
      <c r="I28">
        <v>631.5</v>
      </c>
    </row>
    <row r="29" spans="1:9" x14ac:dyDescent="0.2">
      <c r="A29" t="s">
        <v>144</v>
      </c>
      <c r="B29" s="19">
        <v>4115</v>
      </c>
      <c r="C29" s="19">
        <v>20296.199999999997</v>
      </c>
      <c r="D29">
        <v>4115</v>
      </c>
      <c r="E29" s="19">
        <v>19829</v>
      </c>
      <c r="F29" s="19">
        <v>4115</v>
      </c>
      <c r="G29" s="19">
        <v>11597.8</v>
      </c>
      <c r="H29" s="19">
        <v>4115</v>
      </c>
      <c r="I29" s="19">
        <v>11140.4</v>
      </c>
    </row>
    <row r="30" spans="1:9" x14ac:dyDescent="0.2">
      <c r="A30" t="s">
        <v>146</v>
      </c>
      <c r="B30" s="19">
        <v>10771</v>
      </c>
      <c r="C30" s="19">
        <v>12842.2</v>
      </c>
      <c r="D30">
        <v>10771</v>
      </c>
      <c r="E30" s="19">
        <v>11779.5</v>
      </c>
      <c r="F30" s="19">
        <v>10773.5</v>
      </c>
      <c r="G30" s="19">
        <v>8889.6</v>
      </c>
      <c r="H30" s="19">
        <v>10771</v>
      </c>
      <c r="I30" s="19">
        <v>8679.1999999999989</v>
      </c>
    </row>
    <row r="31" spans="1:9" x14ac:dyDescent="0.2">
      <c r="A31" t="s">
        <v>145</v>
      </c>
      <c r="B31" s="19">
        <v>22692</v>
      </c>
      <c r="C31" s="19">
        <v>10805.1</v>
      </c>
      <c r="D31">
        <v>22697</v>
      </c>
      <c r="E31" s="19">
        <v>9656.6</v>
      </c>
      <c r="F31" s="19">
        <v>22692</v>
      </c>
      <c r="G31" s="19">
        <v>9231.2000000000007</v>
      </c>
      <c r="H31" s="19">
        <v>22692</v>
      </c>
      <c r="I31" s="19">
        <v>9059.4000000000015</v>
      </c>
    </row>
    <row r="32" spans="1:9" x14ac:dyDescent="0.2">
      <c r="A32" t="s">
        <v>147</v>
      </c>
      <c r="B32" s="19">
        <v>28390</v>
      </c>
      <c r="C32" s="19">
        <v>10726.199999999999</v>
      </c>
      <c r="D32">
        <v>28390</v>
      </c>
      <c r="E32" s="19">
        <v>9712.9</v>
      </c>
      <c r="F32" s="19">
        <v>28393.5</v>
      </c>
      <c r="G32" s="19">
        <v>10154.6</v>
      </c>
      <c r="H32" s="19">
        <v>28393</v>
      </c>
      <c r="I32" s="19">
        <v>10051.1</v>
      </c>
    </row>
    <row r="33" spans="1:9" x14ac:dyDescent="0.2">
      <c r="A33" t="s">
        <v>148</v>
      </c>
      <c r="B33" s="19">
        <v>57400</v>
      </c>
      <c r="C33" s="19">
        <v>9529.7000000000007</v>
      </c>
      <c r="D33">
        <v>57393.5</v>
      </c>
      <c r="E33" s="19">
        <v>8479.5</v>
      </c>
      <c r="F33" s="19">
        <v>57395.5</v>
      </c>
      <c r="G33" s="19">
        <v>8952.2000000000007</v>
      </c>
      <c r="H33" s="19">
        <v>57410.5</v>
      </c>
      <c r="I33" s="19">
        <v>8935.5</v>
      </c>
    </row>
    <row r="34" spans="1:9" x14ac:dyDescent="0.2">
      <c r="A34" t="s">
        <v>149</v>
      </c>
      <c r="B34" s="19">
        <v>99525.5</v>
      </c>
      <c r="C34" s="19">
        <v>36940.400000000001</v>
      </c>
      <c r="D34">
        <v>99543</v>
      </c>
      <c r="E34" s="19">
        <v>31511.7</v>
      </c>
      <c r="F34" s="19">
        <v>99537</v>
      </c>
      <c r="G34" s="19">
        <v>37697.9</v>
      </c>
      <c r="H34" s="19">
        <v>99531.5</v>
      </c>
      <c r="I34" s="19">
        <v>37413.9</v>
      </c>
    </row>
    <row r="35" spans="1:9" x14ac:dyDescent="0.2">
      <c r="A35" t="s">
        <v>150</v>
      </c>
      <c r="B35" s="19">
        <v>301002</v>
      </c>
      <c r="C35" s="19">
        <v>36351.599999999999</v>
      </c>
      <c r="D35">
        <v>300973.5</v>
      </c>
      <c r="E35" s="19">
        <v>30784.1</v>
      </c>
      <c r="F35" s="19">
        <v>300992.5</v>
      </c>
      <c r="G35" s="19">
        <v>47770.600000000006</v>
      </c>
      <c r="H35" s="19">
        <v>300976</v>
      </c>
      <c r="I35" s="19">
        <v>47502.9</v>
      </c>
    </row>
    <row r="36" spans="1:9" x14ac:dyDescent="0.2">
      <c r="A36" t="s">
        <v>151</v>
      </c>
      <c r="B36" s="19">
        <v>416271.5</v>
      </c>
      <c r="C36" s="19">
        <v>36710.5</v>
      </c>
      <c r="D36">
        <v>416277</v>
      </c>
      <c r="E36" s="19">
        <v>31291.300000000003</v>
      </c>
      <c r="F36" s="19">
        <v>416264</v>
      </c>
      <c r="G36" s="19">
        <v>53366.1</v>
      </c>
      <c r="H36" s="19">
        <v>416257</v>
      </c>
      <c r="I36" s="19">
        <v>52988.800000000003</v>
      </c>
    </row>
    <row r="37" spans="1:9" x14ac:dyDescent="0.2">
      <c r="A37" t="s">
        <v>152</v>
      </c>
      <c r="B37" s="19">
        <v>207510</v>
      </c>
      <c r="C37" s="19">
        <v>37832.600000000006</v>
      </c>
      <c r="D37">
        <v>207510</v>
      </c>
      <c r="E37" s="19">
        <v>32492.3</v>
      </c>
      <c r="F37" s="19">
        <v>207511</v>
      </c>
      <c r="G37" s="19">
        <v>43152.600000000006</v>
      </c>
      <c r="H37" s="19">
        <v>207528</v>
      </c>
      <c r="I37" s="19">
        <v>42688.800000000003</v>
      </c>
    </row>
    <row r="38" spans="1:9" x14ac:dyDescent="0.2">
      <c r="A38" t="s">
        <v>153</v>
      </c>
      <c r="B38" s="19">
        <v>193748</v>
      </c>
      <c r="C38" s="19">
        <v>36249</v>
      </c>
      <c r="D38">
        <v>193748</v>
      </c>
      <c r="E38" s="19">
        <v>31121.100000000002</v>
      </c>
      <c r="F38" s="19">
        <v>193778</v>
      </c>
      <c r="G38" s="19">
        <v>32599.3</v>
      </c>
      <c r="H38" s="19">
        <v>193783</v>
      </c>
      <c r="I38" s="19">
        <v>32004.400000000001</v>
      </c>
    </row>
    <row r="39" spans="1:9" x14ac:dyDescent="0.2">
      <c r="A39" t="s">
        <v>154</v>
      </c>
      <c r="B39" s="19">
        <v>1881366.5</v>
      </c>
      <c r="C39" s="19">
        <v>35919.899999999994</v>
      </c>
      <c r="D39">
        <v>1881351.5</v>
      </c>
      <c r="E39" s="19">
        <v>30579.8</v>
      </c>
      <c r="F39" s="19">
        <v>1881277</v>
      </c>
      <c r="G39" s="19">
        <v>49446.2</v>
      </c>
      <c r="H39" s="19">
        <v>1881281.5</v>
      </c>
      <c r="I39" s="19">
        <v>49318</v>
      </c>
    </row>
    <row r="40" spans="1:9" x14ac:dyDescent="0.2">
      <c r="A40" t="s">
        <v>155</v>
      </c>
      <c r="B40" s="19">
        <v>545474.5</v>
      </c>
      <c r="C40" s="19">
        <v>35458.1</v>
      </c>
      <c r="D40">
        <v>545239</v>
      </c>
      <c r="E40" s="19">
        <v>30069.899999999998</v>
      </c>
      <c r="F40" s="19">
        <v>545358.5</v>
      </c>
      <c r="G40" s="19">
        <v>38202.199999999997</v>
      </c>
      <c r="H40" s="19">
        <v>545271</v>
      </c>
      <c r="I40" s="19">
        <v>37915</v>
      </c>
    </row>
  </sheetData>
  <conditionalFormatting sqref="D3:D40 F3:F40 H3:H40 B3:B40">
    <cfRule type="expression" dxfId="3" priority="2">
      <formula>IF(B3&lt;=$T3,TRUE,FALSE)</formula>
    </cfRule>
  </conditionalFormatting>
  <conditionalFormatting sqref="D4:D40">
    <cfRule type="expression" dxfId="2" priority="22">
      <formula>IF($D$5&lt;=$T4,TRUE,FALSE)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35E8-08D6-7143-A3A7-BC8539EF95A9}">
  <dimension ref="A1:Y88"/>
  <sheetViews>
    <sheetView workbookViewId="0">
      <selection activeCell="A3" sqref="A3:N43"/>
    </sheetView>
  </sheetViews>
  <sheetFormatPr baseColWidth="10" defaultColWidth="11" defaultRowHeight="16" x14ac:dyDescent="0.2"/>
  <cols>
    <col min="5" max="5" width="11" style="21"/>
    <col min="8" max="8" width="11" style="21"/>
    <col min="11" max="11" width="11" style="21"/>
    <col min="14" max="14" width="11" style="21"/>
    <col min="17" max="17" width="11" style="21"/>
    <col min="20" max="24" width="11" style="21"/>
  </cols>
  <sheetData>
    <row r="1" spans="1:25" x14ac:dyDescent="0.2">
      <c r="B1" t="s">
        <v>75</v>
      </c>
    </row>
    <row r="3" spans="1:25" x14ac:dyDescent="0.2">
      <c r="C3" s="20" t="s">
        <v>25</v>
      </c>
      <c r="D3" s="20"/>
      <c r="E3" s="22"/>
      <c r="F3" s="20" t="s">
        <v>26</v>
      </c>
      <c r="G3" s="20"/>
      <c r="H3" s="22"/>
      <c r="I3" s="20" t="s">
        <v>27</v>
      </c>
      <c r="J3" s="20"/>
      <c r="K3" s="22"/>
      <c r="L3" s="20" t="s">
        <v>28</v>
      </c>
      <c r="M3" s="20"/>
      <c r="N3" s="22"/>
      <c r="O3" t="s">
        <v>111</v>
      </c>
      <c r="P3" s="20"/>
      <c r="Q3" s="22"/>
      <c r="R3" s="20" t="s">
        <v>137</v>
      </c>
      <c r="S3" s="20"/>
      <c r="T3" s="22"/>
      <c r="U3" s="20" t="s">
        <v>138</v>
      </c>
      <c r="V3" s="20"/>
      <c r="W3" s="22"/>
      <c r="X3" s="22"/>
      <c r="Y3" s="2"/>
    </row>
    <row r="4" spans="1:25" x14ac:dyDescent="0.2">
      <c r="B4" t="s">
        <v>30</v>
      </c>
      <c r="C4" t="s">
        <v>31</v>
      </c>
      <c r="D4" t="s">
        <v>29</v>
      </c>
      <c r="E4" s="21" t="s">
        <v>136</v>
      </c>
      <c r="F4" t="s">
        <v>31</v>
      </c>
      <c r="G4" t="s">
        <v>29</v>
      </c>
      <c r="H4" s="21" t="s">
        <v>136</v>
      </c>
      <c r="I4" s="1" t="s">
        <v>31</v>
      </c>
      <c r="J4" t="s">
        <v>29</v>
      </c>
      <c r="K4" s="21" t="s">
        <v>136</v>
      </c>
      <c r="L4" s="1" t="s">
        <v>31</v>
      </c>
      <c r="M4" t="s">
        <v>29</v>
      </c>
      <c r="N4" s="21" t="s">
        <v>136</v>
      </c>
      <c r="O4" s="1" t="s">
        <v>31</v>
      </c>
      <c r="P4" t="s">
        <v>29</v>
      </c>
      <c r="Q4" s="21" t="s">
        <v>136</v>
      </c>
      <c r="R4" s="1" t="s">
        <v>31</v>
      </c>
      <c r="S4" t="s">
        <v>29</v>
      </c>
      <c r="T4" s="21" t="s">
        <v>136</v>
      </c>
      <c r="U4" s="1" t="s">
        <v>31</v>
      </c>
      <c r="V4" t="s">
        <v>29</v>
      </c>
      <c r="W4" s="21" t="s">
        <v>136</v>
      </c>
      <c r="Y4" s="2" t="s">
        <v>135</v>
      </c>
    </row>
    <row r="5" spans="1:25" x14ac:dyDescent="0.2">
      <c r="A5" t="s">
        <v>0</v>
      </c>
      <c r="B5">
        <v>1179</v>
      </c>
      <c r="C5">
        <v>1179</v>
      </c>
      <c r="D5">
        <v>64.099999999999994</v>
      </c>
      <c r="E5" s="21">
        <f>(C5-$Y5)/$Y5</f>
        <v>0</v>
      </c>
      <c r="F5">
        <v>1179</v>
      </c>
      <c r="G5">
        <v>59.400000000000006</v>
      </c>
      <c r="H5" s="21">
        <f>(F5-$Y5)/$Y5</f>
        <v>0</v>
      </c>
      <c r="I5">
        <v>1179</v>
      </c>
      <c r="J5">
        <v>32.400000000000006</v>
      </c>
      <c r="K5" s="21">
        <f>(I5-$Y5)/$Y5</f>
        <v>0</v>
      </c>
      <c r="L5">
        <v>1179</v>
      </c>
      <c r="M5">
        <v>32.1</v>
      </c>
      <c r="N5" s="21">
        <f>(L5-$Y5)/$Y5</f>
        <v>0</v>
      </c>
      <c r="O5">
        <v>1179</v>
      </c>
      <c r="P5">
        <v>8.8607879000000001E-2</v>
      </c>
      <c r="Q5" s="21">
        <f>(O5-$Y5)/$Y5</f>
        <v>0</v>
      </c>
      <c r="R5">
        <v>1179</v>
      </c>
      <c r="S5">
        <v>0.17901695400000001</v>
      </c>
      <c r="T5" s="21">
        <f>(R5-$Y5)/$Y5</f>
        <v>0</v>
      </c>
      <c r="U5">
        <v>1179</v>
      </c>
      <c r="V5">
        <v>0.18756982699999999</v>
      </c>
      <c r="W5" s="21">
        <f>(U5-$Y5)/$Y5</f>
        <v>0</v>
      </c>
      <c r="Y5" s="36">
        <f t="shared" ref="Y5:Y42" si="0">MIN(R5,O5,L5,I5,F5,C5,U5)</f>
        <v>1179</v>
      </c>
    </row>
    <row r="6" spans="1:25" x14ac:dyDescent="0.2">
      <c r="A6" t="s">
        <v>1</v>
      </c>
      <c r="B6">
        <v>2293</v>
      </c>
      <c r="C6">
        <v>2293</v>
      </c>
      <c r="D6">
        <v>62.300000000000004</v>
      </c>
      <c r="E6" s="21">
        <f t="shared" ref="E6:E42" si="1">(C6-$Y6)/$Y6</f>
        <v>0</v>
      </c>
      <c r="F6">
        <v>2293</v>
      </c>
      <c r="G6">
        <v>58.2</v>
      </c>
      <c r="H6" s="21">
        <f t="shared" ref="H6:H42" si="2">(F6-$Y6)/$Y6</f>
        <v>0</v>
      </c>
      <c r="I6">
        <v>2293</v>
      </c>
      <c r="J6">
        <v>28.700000000000003</v>
      </c>
      <c r="K6" s="21">
        <f t="shared" ref="K6:K42" si="3">(I6-$Y6)/$Y6</f>
        <v>0</v>
      </c>
      <c r="L6">
        <v>2293</v>
      </c>
      <c r="M6">
        <v>28.4</v>
      </c>
      <c r="N6" s="21">
        <f t="shared" ref="N6:N42" si="4">(L6-$Y6)/$Y6</f>
        <v>0</v>
      </c>
      <c r="O6">
        <v>2293</v>
      </c>
      <c r="P6">
        <v>8.2114928000000004E-2</v>
      </c>
      <c r="Q6" s="21">
        <f t="shared" ref="Q6:Q42" si="5">(O6-$Y6)/$Y6</f>
        <v>0</v>
      </c>
      <c r="R6">
        <v>2293</v>
      </c>
      <c r="S6">
        <v>0.15382470600000001</v>
      </c>
      <c r="T6" s="21">
        <f t="shared" ref="T6:T42" si="6">(R6-$Y6)/$Y6</f>
        <v>0</v>
      </c>
      <c r="U6">
        <v>2293</v>
      </c>
      <c r="V6">
        <v>0.186125923</v>
      </c>
      <c r="W6" s="21">
        <f t="shared" ref="W6:W42" si="7">(U6-$Y6)/$Y6</f>
        <v>0</v>
      </c>
      <c r="Y6" s="36">
        <f t="shared" si="0"/>
        <v>2293</v>
      </c>
    </row>
    <row r="7" spans="1:25" x14ac:dyDescent="0.2">
      <c r="A7" t="s">
        <v>2</v>
      </c>
      <c r="B7">
        <v>1351</v>
      </c>
      <c r="C7">
        <v>1351</v>
      </c>
      <c r="D7">
        <v>95.5</v>
      </c>
      <c r="E7" s="21">
        <f t="shared" si="1"/>
        <v>0</v>
      </c>
      <c r="F7">
        <v>1351</v>
      </c>
      <c r="G7">
        <v>90.600000000000009</v>
      </c>
      <c r="H7" s="21">
        <f t="shared" si="2"/>
        <v>0</v>
      </c>
      <c r="I7">
        <v>1351</v>
      </c>
      <c r="J7">
        <v>50.199999999999996</v>
      </c>
      <c r="K7" s="21">
        <f t="shared" si="3"/>
        <v>0</v>
      </c>
      <c r="L7">
        <v>1351</v>
      </c>
      <c r="M7">
        <v>49.5</v>
      </c>
      <c r="N7" s="21">
        <f t="shared" si="4"/>
        <v>0</v>
      </c>
      <c r="O7">
        <v>1353.5</v>
      </c>
      <c r="P7">
        <v>0.15649537399999999</v>
      </c>
      <c r="Q7" s="21">
        <f t="shared" si="5"/>
        <v>1.850481125092524E-3</v>
      </c>
      <c r="R7">
        <v>1351</v>
      </c>
      <c r="S7">
        <v>0.25581986099999998</v>
      </c>
      <c r="T7" s="21">
        <f t="shared" si="6"/>
        <v>0</v>
      </c>
      <c r="U7">
        <v>1351</v>
      </c>
      <c r="V7">
        <v>0.29569465900000003</v>
      </c>
      <c r="W7" s="21">
        <f t="shared" si="7"/>
        <v>0</v>
      </c>
      <c r="Y7" s="36">
        <f t="shared" si="0"/>
        <v>1351</v>
      </c>
    </row>
    <row r="8" spans="1:25" x14ac:dyDescent="0.2">
      <c r="A8" t="s">
        <v>3</v>
      </c>
      <c r="B8">
        <v>3424.5</v>
      </c>
      <c r="C8">
        <v>3424.5</v>
      </c>
      <c r="D8">
        <v>142.69999999999999</v>
      </c>
      <c r="E8" s="21">
        <f t="shared" si="1"/>
        <v>0</v>
      </c>
      <c r="F8">
        <v>3424.5</v>
      </c>
      <c r="G8">
        <v>135</v>
      </c>
      <c r="H8" s="21">
        <f t="shared" si="2"/>
        <v>0</v>
      </c>
      <c r="I8">
        <v>3424.5</v>
      </c>
      <c r="J8">
        <v>69.7</v>
      </c>
      <c r="K8" s="21">
        <f t="shared" si="3"/>
        <v>0</v>
      </c>
      <c r="L8">
        <v>3424.5</v>
      </c>
      <c r="M8">
        <v>69.2</v>
      </c>
      <c r="N8" s="21">
        <f t="shared" si="4"/>
        <v>0</v>
      </c>
      <c r="O8">
        <v>3426</v>
      </c>
      <c r="P8">
        <v>0.14141572899999999</v>
      </c>
      <c r="Q8" s="21">
        <f t="shared" si="5"/>
        <v>4.3802014892685063E-4</v>
      </c>
      <c r="R8">
        <v>3424.5</v>
      </c>
      <c r="S8">
        <v>0.28158397899999998</v>
      </c>
      <c r="T8" s="21">
        <f t="shared" si="6"/>
        <v>0</v>
      </c>
      <c r="U8">
        <v>3424.5</v>
      </c>
      <c r="V8">
        <v>0.329177363</v>
      </c>
      <c r="W8" s="21">
        <f t="shared" si="7"/>
        <v>0</v>
      </c>
      <c r="Y8" s="36">
        <f t="shared" si="0"/>
        <v>3424.5</v>
      </c>
    </row>
    <row r="9" spans="1:25" x14ac:dyDescent="0.2">
      <c r="A9" t="s">
        <v>4</v>
      </c>
      <c r="B9">
        <v>5559</v>
      </c>
      <c r="C9">
        <v>5559.5</v>
      </c>
      <c r="D9">
        <v>135.69999999999999</v>
      </c>
      <c r="E9" s="21">
        <f t="shared" si="1"/>
        <v>8.9944234574563771E-5</v>
      </c>
      <c r="F9">
        <v>5559.5</v>
      </c>
      <c r="G9">
        <v>132.69999999999999</v>
      </c>
      <c r="H9" s="21">
        <f t="shared" si="2"/>
        <v>8.9944234574563771E-5</v>
      </c>
      <c r="I9">
        <v>5559</v>
      </c>
      <c r="J9">
        <v>75.8</v>
      </c>
      <c r="K9" s="21">
        <f t="shared" si="3"/>
        <v>0</v>
      </c>
      <c r="L9">
        <v>5560.2</v>
      </c>
      <c r="M9">
        <v>75.099999999999994</v>
      </c>
      <c r="N9" s="21">
        <f t="shared" si="4"/>
        <v>2.1586616297892034E-4</v>
      </c>
      <c r="O9">
        <v>5621.5</v>
      </c>
      <c r="P9">
        <v>0.19017547100000001</v>
      </c>
      <c r="Q9" s="21">
        <f t="shared" si="5"/>
        <v>1.1243029321820471E-2</v>
      </c>
      <c r="R9">
        <v>5621.5</v>
      </c>
      <c r="S9">
        <v>0.29765824099999999</v>
      </c>
      <c r="T9" s="21">
        <f t="shared" si="6"/>
        <v>1.1243029321820471E-2</v>
      </c>
      <c r="U9">
        <v>5621.5</v>
      </c>
      <c r="V9">
        <v>0.587322024</v>
      </c>
      <c r="W9" s="21">
        <f t="shared" si="7"/>
        <v>1.1243029321820471E-2</v>
      </c>
      <c r="Y9" s="36">
        <f t="shared" si="0"/>
        <v>5559</v>
      </c>
    </row>
    <row r="10" spans="1:25" x14ac:dyDescent="0.2">
      <c r="A10" t="s">
        <v>5</v>
      </c>
      <c r="B10">
        <v>3655.5</v>
      </c>
      <c r="C10">
        <v>3655.5</v>
      </c>
      <c r="D10">
        <v>139.70000000000002</v>
      </c>
      <c r="E10" s="21">
        <f t="shared" si="1"/>
        <v>0</v>
      </c>
      <c r="F10">
        <v>3655.5</v>
      </c>
      <c r="G10">
        <v>137.89999999999998</v>
      </c>
      <c r="H10" s="21">
        <f t="shared" si="2"/>
        <v>0</v>
      </c>
      <c r="I10">
        <v>3655.5</v>
      </c>
      <c r="J10">
        <v>71.5</v>
      </c>
      <c r="K10" s="21">
        <f t="shared" si="3"/>
        <v>0</v>
      </c>
      <c r="L10">
        <v>3655.5</v>
      </c>
      <c r="M10">
        <v>71.100000000000009</v>
      </c>
      <c r="N10" s="21">
        <f t="shared" si="4"/>
        <v>0</v>
      </c>
      <c r="O10">
        <v>3655.5</v>
      </c>
      <c r="P10">
        <v>0.14712448</v>
      </c>
      <c r="Q10" s="21">
        <f t="shared" si="5"/>
        <v>0</v>
      </c>
      <c r="R10">
        <v>3655.5</v>
      </c>
      <c r="S10">
        <v>0.30841525800000003</v>
      </c>
      <c r="T10" s="21">
        <f t="shared" si="6"/>
        <v>0</v>
      </c>
      <c r="U10">
        <v>3655.5</v>
      </c>
      <c r="V10">
        <v>0.349927455</v>
      </c>
      <c r="W10" s="21">
        <f t="shared" si="7"/>
        <v>0</v>
      </c>
      <c r="Y10" s="36">
        <f t="shared" si="0"/>
        <v>3655.5</v>
      </c>
    </row>
    <row r="11" spans="1:25" x14ac:dyDescent="0.2">
      <c r="A11" t="s">
        <v>6</v>
      </c>
      <c r="B11">
        <v>3832.5</v>
      </c>
      <c r="C11">
        <v>3832.5</v>
      </c>
      <c r="D11">
        <v>136.19999999999999</v>
      </c>
      <c r="E11" s="21">
        <f t="shared" si="1"/>
        <v>0</v>
      </c>
      <c r="F11">
        <v>3832.5</v>
      </c>
      <c r="G11">
        <v>133.9</v>
      </c>
      <c r="H11" s="21">
        <f t="shared" si="2"/>
        <v>0</v>
      </c>
      <c r="I11">
        <v>3832.5</v>
      </c>
      <c r="J11">
        <v>71.599999999999994</v>
      </c>
      <c r="K11" s="21">
        <f t="shared" si="3"/>
        <v>0</v>
      </c>
      <c r="L11">
        <v>3832.5</v>
      </c>
      <c r="M11">
        <v>71.2</v>
      </c>
      <c r="N11" s="21">
        <f t="shared" si="4"/>
        <v>0</v>
      </c>
      <c r="O11">
        <v>3832.5</v>
      </c>
      <c r="P11">
        <v>0.14987012799999999</v>
      </c>
      <c r="Q11" s="21">
        <f t="shared" si="5"/>
        <v>0</v>
      </c>
      <c r="R11">
        <v>3832.5</v>
      </c>
      <c r="S11">
        <v>0.278445259</v>
      </c>
      <c r="T11" s="21">
        <f t="shared" si="6"/>
        <v>0</v>
      </c>
      <c r="U11">
        <v>3832.5</v>
      </c>
      <c r="V11">
        <v>0.32455954300000001</v>
      </c>
      <c r="W11" s="21">
        <f t="shared" si="7"/>
        <v>0</v>
      </c>
      <c r="Y11" s="36">
        <f t="shared" si="0"/>
        <v>3832.5</v>
      </c>
    </row>
    <row r="12" spans="1:25" x14ac:dyDescent="0.2">
      <c r="A12" t="s">
        <v>7</v>
      </c>
      <c r="B12">
        <v>906.5</v>
      </c>
      <c r="C12">
        <v>906.5</v>
      </c>
      <c r="D12">
        <v>136.30000000000001</v>
      </c>
      <c r="E12" s="21">
        <f t="shared" si="1"/>
        <v>0</v>
      </c>
      <c r="F12">
        <v>906.5</v>
      </c>
      <c r="G12">
        <v>134</v>
      </c>
      <c r="H12" s="21">
        <f t="shared" si="2"/>
        <v>0</v>
      </c>
      <c r="I12">
        <v>906.5</v>
      </c>
      <c r="J12">
        <v>71.7</v>
      </c>
      <c r="K12" s="21">
        <f t="shared" si="3"/>
        <v>0</v>
      </c>
      <c r="L12">
        <v>906.5</v>
      </c>
      <c r="M12">
        <v>71.100000000000009</v>
      </c>
      <c r="N12" s="21">
        <f t="shared" si="4"/>
        <v>0</v>
      </c>
      <c r="O12">
        <v>908.5</v>
      </c>
      <c r="P12">
        <v>0.14587378100000001</v>
      </c>
      <c r="Q12" s="21">
        <f t="shared" si="5"/>
        <v>2.206287920573635E-3</v>
      </c>
      <c r="R12">
        <v>906.5</v>
      </c>
      <c r="S12">
        <v>0.29674423</v>
      </c>
      <c r="T12" s="21">
        <f t="shared" si="6"/>
        <v>0</v>
      </c>
      <c r="U12">
        <v>906.5</v>
      </c>
      <c r="V12">
        <v>0.32947673399999999</v>
      </c>
      <c r="W12" s="21">
        <f t="shared" si="7"/>
        <v>0</v>
      </c>
      <c r="Y12" s="36">
        <f t="shared" si="0"/>
        <v>906.5</v>
      </c>
    </row>
    <row r="13" spans="1:25" x14ac:dyDescent="0.2">
      <c r="A13" t="s">
        <v>8</v>
      </c>
      <c r="B13">
        <v>578</v>
      </c>
      <c r="C13">
        <v>578</v>
      </c>
      <c r="D13">
        <v>136.6</v>
      </c>
      <c r="E13" s="21">
        <f t="shared" si="1"/>
        <v>0</v>
      </c>
      <c r="F13">
        <v>578</v>
      </c>
      <c r="G13">
        <v>134.80000000000001</v>
      </c>
      <c r="H13" s="21">
        <f t="shared" si="2"/>
        <v>0</v>
      </c>
      <c r="I13">
        <v>578</v>
      </c>
      <c r="J13">
        <v>68.899999999999991</v>
      </c>
      <c r="K13" s="21">
        <f t="shared" si="3"/>
        <v>0</v>
      </c>
      <c r="L13">
        <v>578</v>
      </c>
      <c r="M13">
        <v>69.2</v>
      </c>
      <c r="N13" s="21">
        <f t="shared" si="4"/>
        <v>0</v>
      </c>
      <c r="O13">
        <v>581.5</v>
      </c>
      <c r="P13">
        <v>0.16314967</v>
      </c>
      <c r="Q13" s="21">
        <f t="shared" si="5"/>
        <v>6.0553633217993079E-3</v>
      </c>
      <c r="R13">
        <v>578</v>
      </c>
      <c r="S13">
        <v>0.32064241199999999</v>
      </c>
      <c r="T13" s="21">
        <f t="shared" si="6"/>
        <v>0</v>
      </c>
      <c r="U13">
        <v>578</v>
      </c>
      <c r="V13">
        <v>0.36713666900000003</v>
      </c>
      <c r="W13" s="21">
        <f t="shared" si="7"/>
        <v>0</v>
      </c>
      <c r="Y13" s="36">
        <f t="shared" si="0"/>
        <v>578</v>
      </c>
    </row>
    <row r="14" spans="1:25" x14ac:dyDescent="0.2">
      <c r="A14" t="s">
        <v>9</v>
      </c>
      <c r="B14">
        <v>825.5</v>
      </c>
      <c r="C14">
        <v>825.5</v>
      </c>
      <c r="D14">
        <v>136</v>
      </c>
      <c r="E14" s="21">
        <f t="shared" si="1"/>
        <v>0</v>
      </c>
      <c r="F14">
        <v>825.5</v>
      </c>
      <c r="G14">
        <v>134.1</v>
      </c>
      <c r="H14" s="21">
        <f t="shared" si="2"/>
        <v>0</v>
      </c>
      <c r="I14">
        <v>825.7</v>
      </c>
      <c r="J14">
        <v>74.3</v>
      </c>
      <c r="K14" s="21">
        <f t="shared" si="3"/>
        <v>2.4227740763179342E-4</v>
      </c>
      <c r="L14">
        <v>825.5</v>
      </c>
      <c r="M14">
        <v>73.899999999999991</v>
      </c>
      <c r="N14" s="21">
        <f t="shared" si="4"/>
        <v>0</v>
      </c>
      <c r="O14">
        <v>828</v>
      </c>
      <c r="P14">
        <v>0.15044776600000001</v>
      </c>
      <c r="Q14" s="21">
        <f t="shared" si="5"/>
        <v>3.0284675953967293E-3</v>
      </c>
      <c r="R14">
        <v>825.5</v>
      </c>
      <c r="S14">
        <v>0.38245146699999999</v>
      </c>
      <c r="T14" s="21">
        <f t="shared" si="6"/>
        <v>0</v>
      </c>
      <c r="U14">
        <v>825.5</v>
      </c>
      <c r="V14">
        <v>0.34309079999999997</v>
      </c>
      <c r="W14" s="21">
        <f t="shared" si="7"/>
        <v>0</v>
      </c>
      <c r="Y14" s="36">
        <f t="shared" si="0"/>
        <v>825.5</v>
      </c>
    </row>
    <row r="15" spans="1:25" x14ac:dyDescent="0.2">
      <c r="A15" t="s">
        <v>10</v>
      </c>
      <c r="B15">
        <v>1493</v>
      </c>
      <c r="C15">
        <v>1493</v>
      </c>
      <c r="D15">
        <v>199.5</v>
      </c>
      <c r="E15" s="21">
        <f t="shared" si="1"/>
        <v>0</v>
      </c>
      <c r="F15">
        <v>1493</v>
      </c>
      <c r="G15">
        <v>196.4</v>
      </c>
      <c r="H15" s="21">
        <f t="shared" si="2"/>
        <v>0</v>
      </c>
      <c r="I15">
        <v>1493</v>
      </c>
      <c r="J15">
        <v>111.8</v>
      </c>
      <c r="K15" s="21">
        <f t="shared" si="3"/>
        <v>0</v>
      </c>
      <c r="L15">
        <v>1493</v>
      </c>
      <c r="M15">
        <v>110.7</v>
      </c>
      <c r="N15" s="21">
        <f t="shared" si="4"/>
        <v>0</v>
      </c>
      <c r="O15">
        <v>1506</v>
      </c>
      <c r="P15">
        <v>0.19300341200000001</v>
      </c>
      <c r="Q15" s="21">
        <f t="shared" si="5"/>
        <v>8.7073007367716015E-3</v>
      </c>
      <c r="R15">
        <v>1493</v>
      </c>
      <c r="S15">
        <v>0.38068137499999999</v>
      </c>
      <c r="T15" s="21">
        <f t="shared" si="6"/>
        <v>0</v>
      </c>
      <c r="U15">
        <v>1493</v>
      </c>
      <c r="V15">
        <v>0.46351283100000001</v>
      </c>
      <c r="W15" s="21">
        <f t="shared" si="7"/>
        <v>0</v>
      </c>
      <c r="Y15" s="36">
        <f t="shared" si="0"/>
        <v>1493</v>
      </c>
    </row>
    <row r="16" spans="1:25" x14ac:dyDescent="0.2">
      <c r="A16" t="s">
        <v>11</v>
      </c>
      <c r="B16">
        <v>1606.5</v>
      </c>
      <c r="C16">
        <v>1606.5</v>
      </c>
      <c r="D16">
        <v>198.9</v>
      </c>
      <c r="E16" s="21">
        <f t="shared" si="1"/>
        <v>0</v>
      </c>
      <c r="F16">
        <v>1606.5</v>
      </c>
      <c r="G16">
        <v>195.79999999999998</v>
      </c>
      <c r="H16" s="21">
        <f t="shared" si="2"/>
        <v>0</v>
      </c>
      <c r="I16">
        <v>1606.5</v>
      </c>
      <c r="J16">
        <v>103.3</v>
      </c>
      <c r="K16" s="21">
        <f t="shared" si="3"/>
        <v>0</v>
      </c>
      <c r="L16">
        <v>1606.5</v>
      </c>
      <c r="M16">
        <v>102.8</v>
      </c>
      <c r="N16" s="21">
        <f t="shared" si="4"/>
        <v>0</v>
      </c>
      <c r="O16">
        <v>1612</v>
      </c>
      <c r="P16">
        <v>0.19568240100000001</v>
      </c>
      <c r="Q16" s="21">
        <f t="shared" si="5"/>
        <v>3.4235916588857764E-3</v>
      </c>
      <c r="R16">
        <v>1606.5</v>
      </c>
      <c r="S16">
        <v>0.38741504700000001</v>
      </c>
      <c r="T16" s="21">
        <f t="shared" si="6"/>
        <v>0</v>
      </c>
      <c r="U16">
        <v>1606.5</v>
      </c>
      <c r="V16">
        <v>0.433389947</v>
      </c>
      <c r="W16" s="21">
        <f t="shared" si="7"/>
        <v>0</v>
      </c>
      <c r="Y16" s="36">
        <f t="shared" si="0"/>
        <v>1606.5</v>
      </c>
    </row>
    <row r="17" spans="1:25" x14ac:dyDescent="0.2">
      <c r="A17" t="s">
        <v>12</v>
      </c>
      <c r="B17">
        <v>2012.5</v>
      </c>
      <c r="C17">
        <v>2012.5</v>
      </c>
      <c r="D17">
        <v>200.10000000000002</v>
      </c>
      <c r="E17" s="21">
        <f t="shared" si="1"/>
        <v>0</v>
      </c>
      <c r="F17">
        <v>2012.5</v>
      </c>
      <c r="G17">
        <v>196.70000000000002</v>
      </c>
      <c r="H17" s="21">
        <f t="shared" si="2"/>
        <v>0</v>
      </c>
      <c r="I17">
        <v>2012.5</v>
      </c>
      <c r="J17">
        <v>103.6</v>
      </c>
      <c r="K17" s="21">
        <f t="shared" si="3"/>
        <v>0</v>
      </c>
      <c r="L17">
        <v>2012.5</v>
      </c>
      <c r="M17">
        <v>101.30000000000001</v>
      </c>
      <c r="N17" s="21">
        <f t="shared" si="4"/>
        <v>0</v>
      </c>
      <c r="O17">
        <v>2031.5</v>
      </c>
      <c r="P17">
        <v>0.237258364</v>
      </c>
      <c r="Q17" s="21">
        <f t="shared" si="5"/>
        <v>9.4409937888198757E-3</v>
      </c>
      <c r="R17">
        <v>2012.5</v>
      </c>
      <c r="S17">
        <v>0.37405841299999998</v>
      </c>
      <c r="T17" s="21">
        <f t="shared" si="6"/>
        <v>0</v>
      </c>
      <c r="U17">
        <v>2012.5</v>
      </c>
      <c r="V17">
        <v>0.45766406700000001</v>
      </c>
      <c r="W17" s="21">
        <f t="shared" si="7"/>
        <v>0</v>
      </c>
      <c r="Y17" s="36">
        <f t="shared" si="0"/>
        <v>2012.5</v>
      </c>
    </row>
    <row r="18" spans="1:25" x14ac:dyDescent="0.2">
      <c r="A18" t="s">
        <v>13</v>
      </c>
      <c r="B18">
        <v>1107</v>
      </c>
      <c r="C18">
        <v>1107</v>
      </c>
      <c r="D18">
        <v>201.6</v>
      </c>
      <c r="E18" s="21">
        <f t="shared" si="1"/>
        <v>0</v>
      </c>
      <c r="F18">
        <v>1107</v>
      </c>
      <c r="G18">
        <v>186</v>
      </c>
      <c r="H18" s="21">
        <f t="shared" si="2"/>
        <v>0</v>
      </c>
      <c r="I18">
        <v>1107</v>
      </c>
      <c r="J18">
        <v>94.1</v>
      </c>
      <c r="K18" s="21">
        <f t="shared" si="3"/>
        <v>0</v>
      </c>
      <c r="L18">
        <v>1107</v>
      </c>
      <c r="M18">
        <v>92.699999999999989</v>
      </c>
      <c r="N18" s="21">
        <f t="shared" si="4"/>
        <v>0</v>
      </c>
      <c r="O18">
        <v>1107</v>
      </c>
      <c r="P18">
        <v>0.21269870399999999</v>
      </c>
      <c r="Q18" s="21">
        <f t="shared" si="5"/>
        <v>0</v>
      </c>
      <c r="R18">
        <v>1107</v>
      </c>
      <c r="S18">
        <v>0.41704864200000002</v>
      </c>
      <c r="T18" s="21">
        <f t="shared" si="6"/>
        <v>0</v>
      </c>
      <c r="U18">
        <v>1107</v>
      </c>
      <c r="V18">
        <v>0.480779501</v>
      </c>
      <c r="W18" s="21">
        <f t="shared" si="7"/>
        <v>0</v>
      </c>
      <c r="Y18" s="36">
        <f t="shared" si="0"/>
        <v>1107</v>
      </c>
    </row>
    <row r="19" spans="1:25" x14ac:dyDescent="0.2">
      <c r="A19" t="s">
        <v>14</v>
      </c>
      <c r="B19">
        <v>1066</v>
      </c>
      <c r="C19">
        <v>1066</v>
      </c>
      <c r="D19">
        <v>198.4</v>
      </c>
      <c r="E19" s="21">
        <f t="shared" si="1"/>
        <v>0</v>
      </c>
      <c r="F19">
        <v>1066</v>
      </c>
      <c r="G19">
        <v>191</v>
      </c>
      <c r="H19" s="21">
        <f t="shared" si="2"/>
        <v>0</v>
      </c>
      <c r="I19">
        <v>1066</v>
      </c>
      <c r="J19">
        <v>104.7</v>
      </c>
      <c r="K19" s="21">
        <f t="shared" si="3"/>
        <v>0</v>
      </c>
      <c r="L19">
        <v>1066</v>
      </c>
      <c r="M19">
        <v>102.89999999999999</v>
      </c>
      <c r="N19" s="21">
        <f t="shared" si="4"/>
        <v>0</v>
      </c>
      <c r="O19">
        <v>1066</v>
      </c>
      <c r="P19">
        <v>0.201658748</v>
      </c>
      <c r="Q19" s="21">
        <f t="shared" si="5"/>
        <v>0</v>
      </c>
      <c r="R19">
        <v>1066</v>
      </c>
      <c r="S19">
        <v>0.40581512600000003</v>
      </c>
      <c r="T19" s="21">
        <f t="shared" si="6"/>
        <v>0</v>
      </c>
      <c r="U19">
        <v>1066</v>
      </c>
      <c r="V19">
        <v>0.45735237499999998</v>
      </c>
      <c r="W19" s="21">
        <f t="shared" si="7"/>
        <v>0</v>
      </c>
      <c r="Y19" s="36">
        <f t="shared" si="0"/>
        <v>1066</v>
      </c>
    </row>
    <row r="20" spans="1:25" x14ac:dyDescent="0.2">
      <c r="A20" t="s">
        <v>15</v>
      </c>
      <c r="B20">
        <v>997.5</v>
      </c>
      <c r="C20">
        <v>997.5</v>
      </c>
      <c r="D20">
        <v>197</v>
      </c>
      <c r="E20" s="21">
        <f t="shared" si="1"/>
        <v>0</v>
      </c>
      <c r="F20">
        <v>997.5</v>
      </c>
      <c r="G20">
        <v>193.9</v>
      </c>
      <c r="H20" s="21">
        <f t="shared" si="2"/>
        <v>0</v>
      </c>
      <c r="I20">
        <v>997.7</v>
      </c>
      <c r="J20">
        <v>109.1</v>
      </c>
      <c r="K20" s="21">
        <f t="shared" si="3"/>
        <v>2.0050125313287768E-4</v>
      </c>
      <c r="L20">
        <v>997.6</v>
      </c>
      <c r="M20">
        <v>108.4</v>
      </c>
      <c r="N20" s="21">
        <f t="shared" si="4"/>
        <v>1.0025062656643884E-4</v>
      </c>
      <c r="O20">
        <v>997.5</v>
      </c>
      <c r="P20">
        <v>0.20718974300000001</v>
      </c>
      <c r="Q20" s="21">
        <f t="shared" si="5"/>
        <v>0</v>
      </c>
      <c r="R20">
        <v>997.5</v>
      </c>
      <c r="S20">
        <v>0.38788244799999999</v>
      </c>
      <c r="T20" s="21">
        <f t="shared" si="6"/>
        <v>0</v>
      </c>
      <c r="U20">
        <v>997.5</v>
      </c>
      <c r="V20">
        <v>0.52256183199999995</v>
      </c>
      <c r="W20" s="21">
        <f t="shared" si="7"/>
        <v>0</v>
      </c>
      <c r="Y20" s="36">
        <f t="shared" si="0"/>
        <v>997.5</v>
      </c>
    </row>
    <row r="21" spans="1:25" x14ac:dyDescent="0.2">
      <c r="A21" t="s">
        <v>16</v>
      </c>
      <c r="B21">
        <v>2456.5</v>
      </c>
      <c r="C21">
        <v>2456.5</v>
      </c>
      <c r="D21">
        <v>278</v>
      </c>
      <c r="E21" s="21">
        <f t="shared" si="1"/>
        <v>0</v>
      </c>
      <c r="F21">
        <v>2456.5</v>
      </c>
      <c r="G21">
        <v>272.3</v>
      </c>
      <c r="H21" s="21">
        <f t="shared" si="2"/>
        <v>0</v>
      </c>
      <c r="I21">
        <v>2456.5</v>
      </c>
      <c r="J21">
        <v>175.5</v>
      </c>
      <c r="K21" s="21">
        <f t="shared" si="3"/>
        <v>0</v>
      </c>
      <c r="L21">
        <v>2456.5</v>
      </c>
      <c r="M21">
        <v>173.4</v>
      </c>
      <c r="N21" s="21">
        <f t="shared" si="4"/>
        <v>0</v>
      </c>
      <c r="O21">
        <v>2459.5</v>
      </c>
      <c r="P21">
        <v>0.28049706699999999</v>
      </c>
      <c r="Q21" s="21">
        <f t="shared" si="5"/>
        <v>1.2212497455729697E-3</v>
      </c>
      <c r="R21">
        <v>2461.5</v>
      </c>
      <c r="S21">
        <v>0.53840126700000002</v>
      </c>
      <c r="T21" s="21">
        <f t="shared" si="6"/>
        <v>2.0354162426216163E-3</v>
      </c>
      <c r="U21">
        <v>2457.5</v>
      </c>
      <c r="V21">
        <v>0.58911150700000003</v>
      </c>
      <c r="W21" s="21">
        <f t="shared" si="7"/>
        <v>4.0708324852432322E-4</v>
      </c>
      <c r="Y21" s="36">
        <f t="shared" si="0"/>
        <v>2456.5</v>
      </c>
    </row>
    <row r="22" spans="1:25" x14ac:dyDescent="0.2">
      <c r="A22" t="s">
        <v>17</v>
      </c>
      <c r="B22">
        <v>2864</v>
      </c>
      <c r="C22">
        <v>2864</v>
      </c>
      <c r="D22">
        <v>278.7</v>
      </c>
      <c r="E22" s="21">
        <f t="shared" si="1"/>
        <v>0</v>
      </c>
      <c r="F22">
        <v>2864</v>
      </c>
      <c r="G22">
        <v>271.5</v>
      </c>
      <c r="H22" s="21">
        <f t="shared" si="2"/>
        <v>0</v>
      </c>
      <c r="I22">
        <v>2864</v>
      </c>
      <c r="J22">
        <v>182.60000000000002</v>
      </c>
      <c r="K22" s="21">
        <f t="shared" si="3"/>
        <v>0</v>
      </c>
      <c r="L22">
        <v>2864</v>
      </c>
      <c r="M22">
        <v>180.7</v>
      </c>
      <c r="N22" s="21">
        <f t="shared" si="4"/>
        <v>0</v>
      </c>
      <c r="O22">
        <v>2864</v>
      </c>
      <c r="P22">
        <v>0.32546458299999997</v>
      </c>
      <c r="Q22" s="21">
        <f t="shared" si="5"/>
        <v>0</v>
      </c>
      <c r="R22">
        <v>2864</v>
      </c>
      <c r="S22">
        <v>0.51901111899999997</v>
      </c>
      <c r="T22" s="21">
        <f t="shared" si="6"/>
        <v>0</v>
      </c>
      <c r="U22">
        <v>2868</v>
      </c>
      <c r="V22">
        <v>0.57845030399999997</v>
      </c>
      <c r="W22" s="21">
        <f t="shared" si="7"/>
        <v>1.3966480446927375E-3</v>
      </c>
      <c r="Y22" s="36">
        <f t="shared" si="0"/>
        <v>2864</v>
      </c>
    </row>
    <row r="23" spans="1:25" x14ac:dyDescent="0.2">
      <c r="A23" t="s">
        <v>18</v>
      </c>
      <c r="B23">
        <v>4136</v>
      </c>
      <c r="C23">
        <v>4136</v>
      </c>
      <c r="D23">
        <v>268.8</v>
      </c>
      <c r="E23" s="21">
        <f t="shared" si="1"/>
        <v>0</v>
      </c>
      <c r="F23">
        <v>4136</v>
      </c>
      <c r="G23">
        <v>262.39999999999998</v>
      </c>
      <c r="H23" s="21">
        <f t="shared" si="2"/>
        <v>0</v>
      </c>
      <c r="I23">
        <v>4136</v>
      </c>
      <c r="J23">
        <v>167.5</v>
      </c>
      <c r="K23" s="21">
        <f t="shared" si="3"/>
        <v>0</v>
      </c>
      <c r="L23">
        <v>4136</v>
      </c>
      <c r="M23">
        <v>166.9</v>
      </c>
      <c r="N23" s="21">
        <f t="shared" si="4"/>
        <v>0</v>
      </c>
      <c r="O23">
        <v>4138</v>
      </c>
      <c r="P23">
        <v>0.25318336899999999</v>
      </c>
      <c r="Q23" s="21">
        <f t="shared" si="5"/>
        <v>4.8355899419729207E-4</v>
      </c>
      <c r="R23">
        <v>4137</v>
      </c>
      <c r="S23">
        <v>0.52655427399999999</v>
      </c>
      <c r="T23" s="21">
        <f t="shared" si="6"/>
        <v>2.4177949709864604E-4</v>
      </c>
      <c r="U23">
        <v>4137</v>
      </c>
      <c r="V23">
        <v>0.59399013099999998</v>
      </c>
      <c r="W23" s="21">
        <f t="shared" si="7"/>
        <v>2.4177949709864604E-4</v>
      </c>
      <c r="Y23" s="36">
        <f t="shared" si="0"/>
        <v>4136</v>
      </c>
    </row>
    <row r="24" spans="1:25" x14ac:dyDescent="0.2">
      <c r="A24" t="s">
        <v>19</v>
      </c>
      <c r="B24">
        <v>6164.5</v>
      </c>
      <c r="C24">
        <v>6164.5</v>
      </c>
      <c r="D24">
        <v>271.70000000000005</v>
      </c>
      <c r="E24" s="21">
        <f t="shared" si="1"/>
        <v>0</v>
      </c>
      <c r="F24">
        <v>6164.5</v>
      </c>
      <c r="G24">
        <v>266.5</v>
      </c>
      <c r="H24" s="21">
        <f t="shared" si="2"/>
        <v>0</v>
      </c>
      <c r="I24">
        <v>6164.5</v>
      </c>
      <c r="J24">
        <v>168.70000000000002</v>
      </c>
      <c r="K24" s="21">
        <f t="shared" si="3"/>
        <v>0</v>
      </c>
      <c r="L24">
        <v>6164.5</v>
      </c>
      <c r="M24">
        <v>165.79999999999998</v>
      </c>
      <c r="N24" s="21">
        <f t="shared" si="4"/>
        <v>0</v>
      </c>
      <c r="O24">
        <v>6164.5</v>
      </c>
      <c r="P24">
        <v>0.25703224499999999</v>
      </c>
      <c r="Q24" s="21">
        <f t="shared" si="5"/>
        <v>0</v>
      </c>
      <c r="R24">
        <v>6164.5</v>
      </c>
      <c r="S24">
        <v>0.512703087</v>
      </c>
      <c r="T24" s="21">
        <f t="shared" si="6"/>
        <v>0</v>
      </c>
      <c r="U24">
        <v>6164.5</v>
      </c>
      <c r="V24">
        <v>0.58036800600000005</v>
      </c>
      <c r="W24" s="21">
        <f t="shared" si="7"/>
        <v>0</v>
      </c>
      <c r="Y24" s="36">
        <f t="shared" si="0"/>
        <v>6164.5</v>
      </c>
    </row>
    <row r="25" spans="1:25" x14ac:dyDescent="0.2">
      <c r="A25" t="s">
        <v>20</v>
      </c>
      <c r="B25">
        <v>6502.5</v>
      </c>
      <c r="C25">
        <v>6502.5</v>
      </c>
      <c r="D25">
        <v>274.7</v>
      </c>
      <c r="E25" s="21">
        <f t="shared" si="1"/>
        <v>0</v>
      </c>
      <c r="F25">
        <v>6502.5</v>
      </c>
      <c r="G25">
        <v>267.89999999999998</v>
      </c>
      <c r="H25" s="21">
        <f t="shared" si="2"/>
        <v>0</v>
      </c>
      <c r="I25">
        <v>6502.5</v>
      </c>
      <c r="J25">
        <v>141.30000000000001</v>
      </c>
      <c r="K25" s="21">
        <f t="shared" si="3"/>
        <v>0</v>
      </c>
      <c r="L25">
        <v>6502.5</v>
      </c>
      <c r="M25">
        <v>140.29999999999998</v>
      </c>
      <c r="N25" s="21">
        <f t="shared" si="4"/>
        <v>0</v>
      </c>
      <c r="O25">
        <v>6511.5</v>
      </c>
      <c r="P25">
        <v>0.25754623700000001</v>
      </c>
      <c r="Q25" s="21">
        <f t="shared" si="5"/>
        <v>1.3840830449826989E-3</v>
      </c>
      <c r="R25">
        <v>6516</v>
      </c>
      <c r="S25">
        <v>0.50750322299999995</v>
      </c>
      <c r="T25" s="21">
        <f t="shared" si="6"/>
        <v>2.0761245674740486E-3</v>
      </c>
      <c r="U25">
        <v>6511.5</v>
      </c>
      <c r="V25">
        <v>0.60464863599999996</v>
      </c>
      <c r="W25" s="21">
        <f t="shared" si="7"/>
        <v>1.3840830449826989E-3</v>
      </c>
      <c r="Y25" s="36">
        <f t="shared" si="0"/>
        <v>6502.5</v>
      </c>
    </row>
    <row r="26" spans="1:25" x14ac:dyDescent="0.2">
      <c r="A26" t="s">
        <v>21</v>
      </c>
      <c r="B26">
        <v>7699.5</v>
      </c>
      <c r="C26">
        <v>7699.5</v>
      </c>
      <c r="D26">
        <v>271.60000000000002</v>
      </c>
      <c r="E26" s="21">
        <f t="shared" si="1"/>
        <v>0</v>
      </c>
      <c r="F26">
        <v>7699.5</v>
      </c>
      <c r="G26">
        <v>265.2</v>
      </c>
      <c r="H26" s="21">
        <f t="shared" si="2"/>
        <v>0</v>
      </c>
      <c r="I26">
        <v>7699.5</v>
      </c>
      <c r="J26">
        <v>159.9</v>
      </c>
      <c r="K26" s="21">
        <f t="shared" si="3"/>
        <v>0</v>
      </c>
      <c r="L26">
        <v>7699.5</v>
      </c>
      <c r="M26">
        <v>158.4</v>
      </c>
      <c r="N26" s="21">
        <f t="shared" si="4"/>
        <v>0</v>
      </c>
      <c r="O26">
        <v>7711.5</v>
      </c>
      <c r="P26">
        <v>0.247988289</v>
      </c>
      <c r="Q26" s="21">
        <f t="shared" si="5"/>
        <v>1.5585427625170465E-3</v>
      </c>
      <c r="R26">
        <v>7699.5</v>
      </c>
      <c r="S26">
        <v>0.63915844300000002</v>
      </c>
      <c r="T26" s="21">
        <f t="shared" si="6"/>
        <v>0</v>
      </c>
      <c r="U26">
        <v>7699.5</v>
      </c>
      <c r="V26">
        <v>0.60146348999999999</v>
      </c>
      <c r="W26" s="21">
        <f t="shared" si="7"/>
        <v>0</v>
      </c>
      <c r="Y26" s="36">
        <f t="shared" si="0"/>
        <v>7699.5</v>
      </c>
    </row>
    <row r="27" spans="1:25" x14ac:dyDescent="0.2">
      <c r="A27" t="s">
        <v>22</v>
      </c>
      <c r="B27">
        <v>2904</v>
      </c>
      <c r="C27">
        <v>2904</v>
      </c>
      <c r="D27">
        <v>383.29999999999995</v>
      </c>
      <c r="E27" s="21">
        <f t="shared" si="1"/>
        <v>0</v>
      </c>
      <c r="F27">
        <v>2904</v>
      </c>
      <c r="G27">
        <v>370.90000000000003</v>
      </c>
      <c r="H27" s="21">
        <f t="shared" si="2"/>
        <v>0</v>
      </c>
      <c r="I27">
        <v>2904</v>
      </c>
      <c r="J27">
        <v>238.1</v>
      </c>
      <c r="K27" s="21">
        <f t="shared" si="3"/>
        <v>0</v>
      </c>
      <c r="L27">
        <v>2904</v>
      </c>
      <c r="M27">
        <v>228.79999999999998</v>
      </c>
      <c r="N27" s="21">
        <f t="shared" si="4"/>
        <v>0</v>
      </c>
      <c r="O27">
        <v>2910</v>
      </c>
      <c r="P27">
        <v>0.95640086400000002</v>
      </c>
      <c r="Q27" s="21">
        <f t="shared" si="5"/>
        <v>2.0661157024793389E-3</v>
      </c>
      <c r="R27">
        <v>2904</v>
      </c>
      <c r="S27">
        <v>1.8141007469999999</v>
      </c>
      <c r="T27" s="21">
        <f t="shared" si="6"/>
        <v>0</v>
      </c>
      <c r="U27">
        <v>2912</v>
      </c>
      <c r="V27">
        <v>0.96965462899999999</v>
      </c>
      <c r="W27" s="21">
        <f t="shared" si="7"/>
        <v>2.7548209366391185E-3</v>
      </c>
      <c r="Y27" s="36">
        <f t="shared" si="0"/>
        <v>2904</v>
      </c>
    </row>
    <row r="28" spans="1:25" x14ac:dyDescent="0.2">
      <c r="A28" t="s">
        <v>23</v>
      </c>
      <c r="B28">
        <v>2736</v>
      </c>
      <c r="C28">
        <v>2736</v>
      </c>
      <c r="D28">
        <v>380.09999999999997</v>
      </c>
      <c r="E28" s="21">
        <f t="shared" si="1"/>
        <v>0</v>
      </c>
      <c r="F28">
        <v>2736</v>
      </c>
      <c r="G28">
        <v>370.4</v>
      </c>
      <c r="H28" s="21">
        <f t="shared" si="2"/>
        <v>0</v>
      </c>
      <c r="I28">
        <v>2736</v>
      </c>
      <c r="J28">
        <v>232</v>
      </c>
      <c r="K28" s="21">
        <f t="shared" si="3"/>
        <v>0</v>
      </c>
      <c r="L28">
        <v>2736</v>
      </c>
      <c r="M28">
        <v>228.5</v>
      </c>
      <c r="N28" s="21">
        <f t="shared" si="4"/>
        <v>0</v>
      </c>
      <c r="O28">
        <v>2737.5</v>
      </c>
      <c r="P28">
        <v>0.34661051999999998</v>
      </c>
      <c r="Q28" s="21">
        <f t="shared" si="5"/>
        <v>5.4824561403508769E-4</v>
      </c>
      <c r="R28">
        <v>2736</v>
      </c>
      <c r="S28">
        <v>0.82975150900000005</v>
      </c>
      <c r="T28" s="21">
        <f t="shared" si="6"/>
        <v>0</v>
      </c>
      <c r="U28">
        <v>2736.5</v>
      </c>
      <c r="V28">
        <v>1.0686064289999999</v>
      </c>
      <c r="W28" s="21">
        <f t="shared" si="7"/>
        <v>1.827485380116959E-4</v>
      </c>
      <c r="Y28" s="36">
        <f t="shared" si="0"/>
        <v>2736</v>
      </c>
    </row>
    <row r="29" spans="1:25" x14ac:dyDescent="0.2">
      <c r="A29">
        <v>15</v>
      </c>
      <c r="B29">
        <v>3195</v>
      </c>
      <c r="C29">
        <v>3195</v>
      </c>
      <c r="D29">
        <v>515</v>
      </c>
      <c r="E29" s="21">
        <f t="shared" si="1"/>
        <v>0</v>
      </c>
      <c r="F29">
        <v>3195</v>
      </c>
      <c r="G29">
        <v>498.6</v>
      </c>
      <c r="H29" s="21">
        <f t="shared" si="2"/>
        <v>0</v>
      </c>
      <c r="I29">
        <v>3195.3</v>
      </c>
      <c r="J29">
        <v>349.6</v>
      </c>
      <c r="K29" s="21">
        <f t="shared" si="3"/>
        <v>9.3896713615080409E-5</v>
      </c>
      <c r="L29">
        <v>3195</v>
      </c>
      <c r="M29">
        <v>345.90000000000003</v>
      </c>
      <c r="N29" s="21">
        <f t="shared" si="4"/>
        <v>0</v>
      </c>
      <c r="O29">
        <v>3201</v>
      </c>
      <c r="P29">
        <v>0.40458002799999998</v>
      </c>
      <c r="Q29" s="21">
        <f t="shared" si="5"/>
        <v>1.8779342723004694E-3</v>
      </c>
      <c r="R29">
        <v>3198</v>
      </c>
      <c r="S29">
        <v>0.78795224699999999</v>
      </c>
      <c r="T29" s="21">
        <f t="shared" si="6"/>
        <v>9.3896713615023472E-4</v>
      </c>
      <c r="U29">
        <v>3195</v>
      </c>
      <c r="V29">
        <v>0.937796992</v>
      </c>
      <c r="W29" s="21">
        <f t="shared" si="7"/>
        <v>0</v>
      </c>
      <c r="Y29" s="36">
        <f t="shared" si="0"/>
        <v>3195</v>
      </c>
    </row>
    <row r="30" spans="1:25" x14ac:dyDescent="0.2">
      <c r="A30">
        <v>17</v>
      </c>
      <c r="B30" t="s">
        <v>24</v>
      </c>
      <c r="C30">
        <v>4655</v>
      </c>
      <c r="D30">
        <v>892.8</v>
      </c>
      <c r="E30" s="21">
        <f t="shared" si="1"/>
        <v>0</v>
      </c>
      <c r="F30">
        <v>4655</v>
      </c>
      <c r="G30">
        <v>870.3</v>
      </c>
      <c r="H30" s="21">
        <f t="shared" si="2"/>
        <v>0</v>
      </c>
      <c r="I30">
        <v>4655</v>
      </c>
      <c r="J30">
        <v>639</v>
      </c>
      <c r="K30" s="21">
        <f t="shared" si="3"/>
        <v>0</v>
      </c>
      <c r="L30">
        <v>4655</v>
      </c>
      <c r="M30">
        <v>631.5</v>
      </c>
      <c r="N30" s="21">
        <f t="shared" si="4"/>
        <v>0</v>
      </c>
      <c r="O30">
        <v>4663.5</v>
      </c>
      <c r="P30">
        <v>0.66358972100000002</v>
      </c>
      <c r="Q30" s="21">
        <f t="shared" si="5"/>
        <v>1.8259935553168636E-3</v>
      </c>
      <c r="R30">
        <v>4655</v>
      </c>
      <c r="S30">
        <v>1.2197564759999999</v>
      </c>
      <c r="T30" s="21">
        <f t="shared" si="6"/>
        <v>0</v>
      </c>
      <c r="U30">
        <v>4662</v>
      </c>
      <c r="V30">
        <v>1.7331212519999999</v>
      </c>
      <c r="W30" s="21">
        <f t="shared" si="7"/>
        <v>1.5037593984962407E-3</v>
      </c>
      <c r="Y30" s="36">
        <f t="shared" si="0"/>
        <v>4655</v>
      </c>
    </row>
    <row r="31" spans="1:25" x14ac:dyDescent="0.2">
      <c r="A31" t="s">
        <v>121</v>
      </c>
      <c r="C31" s="19">
        <v>4115</v>
      </c>
      <c r="D31" s="19">
        <v>20296.199999999997</v>
      </c>
      <c r="E31" s="21">
        <f t="shared" si="1"/>
        <v>0</v>
      </c>
      <c r="F31">
        <v>4115</v>
      </c>
      <c r="G31" s="19">
        <v>19829</v>
      </c>
      <c r="H31" s="21">
        <f t="shared" si="2"/>
        <v>0</v>
      </c>
      <c r="I31" s="19">
        <v>4115</v>
      </c>
      <c r="J31" s="19">
        <v>11597.8</v>
      </c>
      <c r="K31" s="21">
        <f t="shared" si="3"/>
        <v>0</v>
      </c>
      <c r="L31" s="19">
        <v>4115</v>
      </c>
      <c r="M31" s="19">
        <v>11140.4</v>
      </c>
      <c r="N31" s="21">
        <f t="shared" si="4"/>
        <v>0</v>
      </c>
      <c r="O31">
        <v>4124</v>
      </c>
      <c r="P31">
        <v>6.5260613100000002</v>
      </c>
      <c r="Q31" s="21">
        <f t="shared" si="5"/>
        <v>2.1871202916160389E-3</v>
      </c>
      <c r="R31">
        <v>4119</v>
      </c>
      <c r="S31">
        <v>12.265617917</v>
      </c>
      <c r="T31" s="21">
        <f t="shared" si="6"/>
        <v>9.7205346294046175E-4</v>
      </c>
      <c r="U31">
        <v>4115</v>
      </c>
      <c r="V31">
        <v>18.398450597</v>
      </c>
      <c r="W31" s="21">
        <f t="shared" si="7"/>
        <v>0</v>
      </c>
      <c r="Y31" s="36">
        <f t="shared" si="0"/>
        <v>4115</v>
      </c>
    </row>
    <row r="32" spans="1:25" x14ac:dyDescent="0.2">
      <c r="A32" t="s">
        <v>122</v>
      </c>
      <c r="C32" s="19">
        <v>10771</v>
      </c>
      <c r="D32" s="19">
        <v>12842.2</v>
      </c>
      <c r="E32" s="21">
        <f t="shared" si="1"/>
        <v>0</v>
      </c>
      <c r="F32">
        <v>10771</v>
      </c>
      <c r="G32" s="19">
        <v>11779.5</v>
      </c>
      <c r="H32" s="21">
        <f t="shared" si="2"/>
        <v>0</v>
      </c>
      <c r="I32" s="19">
        <v>10773.5</v>
      </c>
      <c r="J32" s="19">
        <v>8889.6</v>
      </c>
      <c r="K32" s="21">
        <f t="shared" si="3"/>
        <v>2.3210472565221427E-4</v>
      </c>
      <c r="L32" s="19">
        <v>10771</v>
      </c>
      <c r="M32" s="19">
        <v>8679.1999999999989</v>
      </c>
      <c r="N32" s="21">
        <f t="shared" si="4"/>
        <v>0</v>
      </c>
      <c r="O32">
        <v>10798.5</v>
      </c>
      <c r="P32">
        <v>6.0691352399999996</v>
      </c>
      <c r="Q32" s="21">
        <f t="shared" si="5"/>
        <v>2.5531519821743571E-3</v>
      </c>
      <c r="R32">
        <v>10801</v>
      </c>
      <c r="S32">
        <v>11.02331466</v>
      </c>
      <c r="T32" s="21">
        <f t="shared" si="6"/>
        <v>2.7852567078265715E-3</v>
      </c>
      <c r="U32">
        <v>10806</v>
      </c>
      <c r="V32">
        <v>14.341032461999999</v>
      </c>
      <c r="W32" s="21">
        <f t="shared" si="7"/>
        <v>3.2494661591309999E-3</v>
      </c>
      <c r="Y32" s="36">
        <f t="shared" si="0"/>
        <v>10771</v>
      </c>
    </row>
    <row r="33" spans="1:25" x14ac:dyDescent="0.2">
      <c r="A33" t="s">
        <v>123</v>
      </c>
      <c r="C33" s="19">
        <v>22692</v>
      </c>
      <c r="D33" s="19">
        <v>10805.1</v>
      </c>
      <c r="E33" s="21">
        <f t="shared" si="1"/>
        <v>0</v>
      </c>
      <c r="F33">
        <v>22697</v>
      </c>
      <c r="G33" s="19">
        <v>9656.6</v>
      </c>
      <c r="H33" s="21">
        <f t="shared" si="2"/>
        <v>2.2034197073858629E-4</v>
      </c>
      <c r="I33" s="19">
        <v>22692</v>
      </c>
      <c r="J33" s="19">
        <v>9231.2000000000007</v>
      </c>
      <c r="K33" s="21">
        <f t="shared" si="3"/>
        <v>0</v>
      </c>
      <c r="L33" s="19">
        <v>22692</v>
      </c>
      <c r="M33" s="19">
        <v>9059.4000000000015</v>
      </c>
      <c r="N33" s="21">
        <f t="shared" si="4"/>
        <v>0</v>
      </c>
      <c r="O33">
        <v>22733.5</v>
      </c>
      <c r="P33">
        <v>5.9461862730000004</v>
      </c>
      <c r="Q33" s="21">
        <f t="shared" si="5"/>
        <v>1.8288383571302663E-3</v>
      </c>
      <c r="R33">
        <v>22716.5</v>
      </c>
      <c r="S33">
        <v>12.134218404</v>
      </c>
      <c r="T33" s="21">
        <f t="shared" si="6"/>
        <v>1.0796756566190729E-3</v>
      </c>
      <c r="U33">
        <v>22720</v>
      </c>
      <c r="V33">
        <v>14.688210645</v>
      </c>
      <c r="W33" s="21">
        <f t="shared" si="7"/>
        <v>1.2339150361360832E-3</v>
      </c>
      <c r="Y33" s="36">
        <f t="shared" si="0"/>
        <v>22692</v>
      </c>
    </row>
    <row r="34" spans="1:25" x14ac:dyDescent="0.2">
      <c r="A34" t="s">
        <v>124</v>
      </c>
      <c r="C34" s="19">
        <v>28390</v>
      </c>
      <c r="D34" s="19">
        <v>10726.199999999999</v>
      </c>
      <c r="E34" s="21">
        <f t="shared" si="1"/>
        <v>0</v>
      </c>
      <c r="F34">
        <v>28390</v>
      </c>
      <c r="G34" s="19">
        <v>9712.9</v>
      </c>
      <c r="H34" s="21">
        <f t="shared" si="2"/>
        <v>0</v>
      </c>
      <c r="I34" s="19">
        <v>28393.5</v>
      </c>
      <c r="J34" s="19">
        <v>10154.6</v>
      </c>
      <c r="K34" s="21">
        <f t="shared" si="3"/>
        <v>1.2328284607256076E-4</v>
      </c>
      <c r="L34" s="19">
        <v>28393</v>
      </c>
      <c r="M34" s="19">
        <v>10051.1</v>
      </c>
      <c r="N34" s="21">
        <f t="shared" si="4"/>
        <v>1.0567101091933779E-4</v>
      </c>
      <c r="O34">
        <v>28446</v>
      </c>
      <c r="P34">
        <v>6.275472132</v>
      </c>
      <c r="Q34" s="21">
        <f t="shared" si="5"/>
        <v>1.9725255371609721E-3</v>
      </c>
      <c r="R34">
        <v>28485.5</v>
      </c>
      <c r="S34">
        <v>13.073484064000001</v>
      </c>
      <c r="T34" s="21">
        <f t="shared" si="6"/>
        <v>3.3638605142655865E-3</v>
      </c>
      <c r="U34">
        <v>28416.5</v>
      </c>
      <c r="V34">
        <v>15.096044875</v>
      </c>
      <c r="W34" s="21">
        <f t="shared" si="7"/>
        <v>9.3342726312081715E-4</v>
      </c>
      <c r="Y34" s="36">
        <f t="shared" si="0"/>
        <v>28390</v>
      </c>
    </row>
    <row r="35" spans="1:25" x14ac:dyDescent="0.2">
      <c r="A35" t="s">
        <v>125</v>
      </c>
      <c r="C35" s="19">
        <v>57400</v>
      </c>
      <c r="D35" s="19">
        <v>9529.7000000000007</v>
      </c>
      <c r="E35" s="21">
        <f t="shared" si="1"/>
        <v>1.132532429630533E-4</v>
      </c>
      <c r="F35">
        <v>57393.5</v>
      </c>
      <c r="G35" s="19">
        <v>8479.5</v>
      </c>
      <c r="H35" s="21">
        <f t="shared" si="2"/>
        <v>0</v>
      </c>
      <c r="I35" s="19">
        <v>57395.5</v>
      </c>
      <c r="J35" s="19">
        <v>8952.2000000000007</v>
      </c>
      <c r="K35" s="21">
        <f t="shared" si="3"/>
        <v>3.4847151680939476E-5</v>
      </c>
      <c r="L35" s="19">
        <v>57410.5</v>
      </c>
      <c r="M35" s="19">
        <v>8935.5</v>
      </c>
      <c r="N35" s="21">
        <f t="shared" si="4"/>
        <v>2.962007892879856E-4</v>
      </c>
      <c r="O35">
        <v>57574.5</v>
      </c>
      <c r="P35">
        <v>6.2418588960000001</v>
      </c>
      <c r="Q35" s="21">
        <f t="shared" si="5"/>
        <v>3.153667227125023E-3</v>
      </c>
      <c r="R35">
        <v>57732</v>
      </c>
      <c r="S35">
        <v>12.596186374</v>
      </c>
      <c r="T35" s="21">
        <f t="shared" si="6"/>
        <v>5.8978804219990072E-3</v>
      </c>
      <c r="U35">
        <v>57619</v>
      </c>
      <c r="V35">
        <v>16.423637054</v>
      </c>
      <c r="W35" s="21">
        <f t="shared" si="7"/>
        <v>3.9290163520259262E-3</v>
      </c>
      <c r="Y35" s="36">
        <f t="shared" si="0"/>
        <v>57393.5</v>
      </c>
    </row>
    <row r="36" spans="1:25" x14ac:dyDescent="0.2">
      <c r="A36" t="s">
        <v>126</v>
      </c>
      <c r="C36" s="19">
        <v>99525.5</v>
      </c>
      <c r="D36" s="19">
        <v>36940.400000000001</v>
      </c>
      <c r="E36" s="21">
        <f t="shared" si="1"/>
        <v>0</v>
      </c>
      <c r="F36">
        <v>99543</v>
      </c>
      <c r="G36" s="19">
        <v>31511.7</v>
      </c>
      <c r="H36" s="21">
        <f t="shared" si="2"/>
        <v>1.7583433391442395E-4</v>
      </c>
      <c r="I36" s="19">
        <v>99537</v>
      </c>
      <c r="J36" s="19">
        <v>37697.9</v>
      </c>
      <c r="K36" s="21">
        <f t="shared" si="3"/>
        <v>1.1554827657233574E-4</v>
      </c>
      <c r="L36" s="19">
        <v>99531.5</v>
      </c>
      <c r="M36" s="19">
        <v>37413.9</v>
      </c>
      <c r="N36" s="21">
        <f t="shared" si="4"/>
        <v>6.0286057342088209E-5</v>
      </c>
      <c r="O36">
        <v>100015</v>
      </c>
      <c r="P36">
        <v>26.334398608000001</v>
      </c>
      <c r="Q36" s="21">
        <f t="shared" si="5"/>
        <v>4.9183375114920293E-3</v>
      </c>
      <c r="R36">
        <v>99981.5</v>
      </c>
      <c r="S36">
        <v>45.751774345000001</v>
      </c>
      <c r="T36" s="21">
        <f t="shared" si="6"/>
        <v>4.5817403579987035E-3</v>
      </c>
      <c r="U36">
        <v>100143</v>
      </c>
      <c r="V36">
        <v>72.463461147000004</v>
      </c>
      <c r="W36" s="21">
        <f t="shared" si="7"/>
        <v>6.2044400681232452E-3</v>
      </c>
      <c r="Y36" s="36">
        <f t="shared" si="0"/>
        <v>99525.5</v>
      </c>
    </row>
    <row r="37" spans="1:25" x14ac:dyDescent="0.2">
      <c r="A37" t="s">
        <v>127</v>
      </c>
      <c r="C37" s="19">
        <v>301002</v>
      </c>
      <c r="D37" s="19">
        <v>36351.599999999999</v>
      </c>
      <c r="E37" s="21">
        <f t="shared" si="1"/>
        <v>9.4692722116731205E-5</v>
      </c>
      <c r="F37">
        <v>300973.5</v>
      </c>
      <c r="G37" s="19">
        <v>30784.1</v>
      </c>
      <c r="H37" s="21">
        <f t="shared" si="2"/>
        <v>0</v>
      </c>
      <c r="I37" s="19">
        <v>300992.5</v>
      </c>
      <c r="J37" s="19">
        <v>47770.600000000006</v>
      </c>
      <c r="K37" s="21">
        <f t="shared" si="3"/>
        <v>6.3128481411154141E-5</v>
      </c>
      <c r="L37" s="19">
        <v>300976</v>
      </c>
      <c r="M37" s="19">
        <v>47502.9</v>
      </c>
      <c r="N37" s="21">
        <f t="shared" si="4"/>
        <v>8.3063791330465972E-6</v>
      </c>
      <c r="O37">
        <v>301812.5</v>
      </c>
      <c r="P37">
        <v>27.854756712</v>
      </c>
      <c r="Q37" s="21">
        <f t="shared" si="5"/>
        <v>2.7876208370504378E-3</v>
      </c>
      <c r="R37">
        <v>301544.5</v>
      </c>
      <c r="S37">
        <v>38.713569913999997</v>
      </c>
      <c r="T37" s="21">
        <f t="shared" si="6"/>
        <v>1.8971769939878428E-3</v>
      </c>
      <c r="U37">
        <v>301208.5</v>
      </c>
      <c r="V37">
        <v>54.904377703999998</v>
      </c>
      <c r="W37" s="21">
        <f t="shared" si="7"/>
        <v>7.8079963850638014E-4</v>
      </c>
      <c r="Y37" s="36">
        <f t="shared" si="0"/>
        <v>300973.5</v>
      </c>
    </row>
    <row r="38" spans="1:25" x14ac:dyDescent="0.2">
      <c r="A38" t="s">
        <v>128</v>
      </c>
      <c r="C38" s="19">
        <v>416271.5</v>
      </c>
      <c r="D38" s="19">
        <v>36710.5</v>
      </c>
      <c r="E38" s="21">
        <f t="shared" si="1"/>
        <v>3.4834249033649881E-5</v>
      </c>
      <c r="F38">
        <v>416277</v>
      </c>
      <c r="G38" s="19">
        <v>31291.300000000003</v>
      </c>
      <c r="H38" s="21">
        <f t="shared" si="2"/>
        <v>4.8047240046413637E-5</v>
      </c>
      <c r="I38" s="19">
        <v>416264</v>
      </c>
      <c r="J38" s="19">
        <v>53366.1</v>
      </c>
      <c r="K38" s="21">
        <f t="shared" si="3"/>
        <v>1.6816534016244771E-5</v>
      </c>
      <c r="L38" s="19">
        <v>416257</v>
      </c>
      <c r="M38" s="19">
        <v>52988.800000000003</v>
      </c>
      <c r="N38" s="21">
        <f t="shared" si="4"/>
        <v>0</v>
      </c>
      <c r="O38">
        <v>416349</v>
      </c>
      <c r="P38">
        <v>24.163541089999999</v>
      </c>
      <c r="Q38" s="21">
        <f t="shared" si="5"/>
        <v>2.2101730421350272E-4</v>
      </c>
      <c r="R38">
        <v>416435.5</v>
      </c>
      <c r="S38">
        <v>35.725913660000003</v>
      </c>
      <c r="T38" s="21">
        <f t="shared" si="6"/>
        <v>4.2882161741424166E-4</v>
      </c>
      <c r="U38">
        <v>416611.5</v>
      </c>
      <c r="V38">
        <v>52.907796371000003</v>
      </c>
      <c r="W38" s="21">
        <f t="shared" si="7"/>
        <v>8.5163732982268168E-4</v>
      </c>
      <c r="Y38" s="36">
        <f t="shared" si="0"/>
        <v>416257</v>
      </c>
    </row>
    <row r="39" spans="1:25" x14ac:dyDescent="0.2">
      <c r="A39" t="s">
        <v>129</v>
      </c>
      <c r="C39" s="19">
        <v>207510</v>
      </c>
      <c r="D39" s="19">
        <v>37832.600000000006</v>
      </c>
      <c r="E39" s="21">
        <f t="shared" si="1"/>
        <v>0</v>
      </c>
      <c r="F39">
        <v>207510</v>
      </c>
      <c r="G39" s="19">
        <v>32492.3</v>
      </c>
      <c r="H39" s="21">
        <f t="shared" si="2"/>
        <v>0</v>
      </c>
      <c r="I39" s="19">
        <v>207511</v>
      </c>
      <c r="J39" s="19">
        <v>43152.600000000006</v>
      </c>
      <c r="K39" s="21">
        <f t="shared" si="3"/>
        <v>4.8190448653076961E-6</v>
      </c>
      <c r="L39" s="19">
        <v>207528</v>
      </c>
      <c r="M39" s="19">
        <v>42688.800000000003</v>
      </c>
      <c r="N39" s="21">
        <f t="shared" si="4"/>
        <v>8.6742807575538523E-5</v>
      </c>
      <c r="O39">
        <v>207912.5</v>
      </c>
      <c r="P39">
        <v>36.690245535999999</v>
      </c>
      <c r="Q39" s="21">
        <f t="shared" si="5"/>
        <v>1.9396655582863476E-3</v>
      </c>
      <c r="R39">
        <v>207782</v>
      </c>
      <c r="S39">
        <v>48.983071492999997</v>
      </c>
      <c r="T39" s="21">
        <f t="shared" si="6"/>
        <v>1.3107802033636934E-3</v>
      </c>
      <c r="U39">
        <v>207766</v>
      </c>
      <c r="V39">
        <v>69.48753825</v>
      </c>
      <c r="W39" s="21">
        <f t="shared" si="7"/>
        <v>1.2336754855187702E-3</v>
      </c>
      <c r="Y39" s="36">
        <f t="shared" si="0"/>
        <v>207510</v>
      </c>
    </row>
    <row r="40" spans="1:25" x14ac:dyDescent="0.2">
      <c r="A40" t="s">
        <v>130</v>
      </c>
      <c r="C40" s="19">
        <v>193748</v>
      </c>
      <c r="D40" s="19">
        <v>36249</v>
      </c>
      <c r="E40" s="21">
        <f t="shared" si="1"/>
        <v>0</v>
      </c>
      <c r="F40">
        <v>193748</v>
      </c>
      <c r="G40" s="19">
        <v>31121.100000000002</v>
      </c>
      <c r="H40" s="21">
        <f t="shared" si="2"/>
        <v>0</v>
      </c>
      <c r="I40" s="19">
        <v>193778</v>
      </c>
      <c r="J40" s="19">
        <v>32599.3</v>
      </c>
      <c r="K40" s="21">
        <f t="shared" si="3"/>
        <v>1.5484030802898611E-4</v>
      </c>
      <c r="L40" s="19">
        <v>193783</v>
      </c>
      <c r="M40" s="19">
        <v>32004.400000000001</v>
      </c>
      <c r="N40" s="21">
        <f t="shared" si="4"/>
        <v>1.8064702603381712E-4</v>
      </c>
      <c r="O40">
        <v>194231.5</v>
      </c>
      <c r="P40">
        <v>33.331746512000002</v>
      </c>
      <c r="Q40" s="21">
        <f t="shared" si="5"/>
        <v>2.4955096310671594E-3</v>
      </c>
      <c r="R40">
        <v>193987</v>
      </c>
      <c r="S40">
        <v>51.954519494000003</v>
      </c>
      <c r="T40" s="21">
        <f t="shared" si="6"/>
        <v>1.2335611206309226E-3</v>
      </c>
      <c r="U40">
        <v>194053</v>
      </c>
      <c r="V40">
        <v>68.562861393999995</v>
      </c>
      <c r="W40" s="21">
        <f t="shared" si="7"/>
        <v>1.5742097982946921E-3</v>
      </c>
      <c r="Y40" s="36">
        <f t="shared" si="0"/>
        <v>193748</v>
      </c>
    </row>
    <row r="41" spans="1:25" x14ac:dyDescent="0.2">
      <c r="A41" t="s">
        <v>131</v>
      </c>
      <c r="C41" s="19">
        <v>1881366.5</v>
      </c>
      <c r="D41" s="19">
        <v>35919.899999999994</v>
      </c>
      <c r="E41" s="21">
        <f t="shared" si="1"/>
        <v>4.7574068039953712E-5</v>
      </c>
      <c r="F41">
        <v>1881351.5</v>
      </c>
      <c r="G41" s="19">
        <v>30579.8</v>
      </c>
      <c r="H41" s="21">
        <f t="shared" si="2"/>
        <v>3.9600760547224042E-5</v>
      </c>
      <c r="I41" s="19">
        <v>1881277</v>
      </c>
      <c r="J41" s="19">
        <v>49446.2</v>
      </c>
      <c r="K41" s="21">
        <f t="shared" si="3"/>
        <v>0</v>
      </c>
      <c r="L41" s="19">
        <v>1881281.5</v>
      </c>
      <c r="M41" s="19">
        <v>49318</v>
      </c>
      <c r="N41" s="21">
        <f t="shared" si="4"/>
        <v>2.3919922478189018E-6</v>
      </c>
      <c r="O41">
        <v>1881789</v>
      </c>
      <c r="P41">
        <v>29.698802002000001</v>
      </c>
      <c r="Q41" s="21">
        <f t="shared" si="5"/>
        <v>2.7215556241850613E-4</v>
      </c>
      <c r="R41">
        <v>1882932.5</v>
      </c>
      <c r="S41">
        <v>35.703022961999999</v>
      </c>
      <c r="T41" s="21">
        <f t="shared" si="6"/>
        <v>8.799873702809315E-4</v>
      </c>
      <c r="U41">
        <v>1882133.5</v>
      </c>
      <c r="V41">
        <v>55.446283440000002</v>
      </c>
      <c r="W41" s="21">
        <f t="shared" si="7"/>
        <v>4.5527585783486428E-4</v>
      </c>
      <c r="Y41" s="36">
        <f t="shared" si="0"/>
        <v>1881277</v>
      </c>
    </row>
    <row r="42" spans="1:25" x14ac:dyDescent="0.2">
      <c r="A42" t="s">
        <v>132</v>
      </c>
      <c r="C42" s="19">
        <v>545474.5</v>
      </c>
      <c r="D42" s="19">
        <v>35458.1</v>
      </c>
      <c r="E42" s="21">
        <f t="shared" si="1"/>
        <v>4.3192068065563908E-4</v>
      </c>
      <c r="F42">
        <v>545239</v>
      </c>
      <c r="G42" s="19">
        <v>30069.899999999998</v>
      </c>
      <c r="H42" s="21">
        <f t="shared" si="2"/>
        <v>0</v>
      </c>
      <c r="I42" s="19">
        <v>545358.5</v>
      </c>
      <c r="J42" s="19">
        <v>38202.199999999997</v>
      </c>
      <c r="K42" s="21">
        <f t="shared" si="3"/>
        <v>2.1916994198874256E-4</v>
      </c>
      <c r="L42" s="19">
        <v>545271</v>
      </c>
      <c r="M42" s="19">
        <v>37915</v>
      </c>
      <c r="N42" s="21">
        <f t="shared" si="4"/>
        <v>5.8689858942592149E-5</v>
      </c>
      <c r="O42">
        <v>548523</v>
      </c>
      <c r="P42">
        <v>27.918796576999998</v>
      </c>
      <c r="Q42" s="21">
        <f t="shared" si="5"/>
        <v>6.0230467739835194E-3</v>
      </c>
      <c r="R42">
        <v>549496</v>
      </c>
      <c r="S42">
        <v>40.882036853999999</v>
      </c>
      <c r="T42" s="21">
        <f t="shared" si="6"/>
        <v>7.8075852974567117E-3</v>
      </c>
      <c r="U42">
        <v>549204</v>
      </c>
      <c r="V42">
        <v>58.426132328000001</v>
      </c>
      <c r="W42" s="21">
        <f t="shared" si="7"/>
        <v>7.2720403346055581E-3</v>
      </c>
      <c r="Y42" s="36">
        <f t="shared" si="0"/>
        <v>545239</v>
      </c>
    </row>
    <row r="43" spans="1:25" x14ac:dyDescent="0.2">
      <c r="B43" t="s">
        <v>133</v>
      </c>
      <c r="C43">
        <f>AVERAGE(C5:C42)</f>
        <v>101143.85526315789</v>
      </c>
      <c r="D43">
        <f t="shared" ref="D43:O43" si="8">AVERAGE(D5:D42)</f>
        <v>8575.1789473684203</v>
      </c>
      <c r="E43" s="38">
        <f>AVERAGE(E5:E42)</f>
        <v>2.1374189404831339E-5</v>
      </c>
      <c r="F43">
        <f t="shared" si="8"/>
        <v>101137.07894736843</v>
      </c>
      <c r="G43">
        <f t="shared" si="8"/>
        <v>7456.160526315789</v>
      </c>
      <c r="H43" s="38">
        <f>AVERAGE(H5:H42)</f>
        <v>1.5099172100558203E-5</v>
      </c>
      <c r="I43">
        <f t="shared" si="8"/>
        <v>101139.16315789474</v>
      </c>
      <c r="J43">
        <f t="shared" si="8"/>
        <v>9335.6815789473694</v>
      </c>
      <c r="K43" s="38">
        <f>AVERAGE(K5:K42)</f>
        <v>3.9506123280743081E-5</v>
      </c>
      <c r="L43">
        <f t="shared" si="8"/>
        <v>101137.12631578947</v>
      </c>
      <c r="M43">
        <f t="shared" si="8"/>
        <v>9245.9789473684214</v>
      </c>
      <c r="N43" s="38">
        <f>AVERAGE(N5:N42)</f>
        <v>2.9343492395462738E-5</v>
      </c>
      <c r="O43">
        <f t="shared" si="8"/>
        <v>101307.07894736843</v>
      </c>
      <c r="P43">
        <f t="shared" ref="P43:W43" si="9">AVERAGE(P5:P42)</f>
        <v>6.4133331681315795</v>
      </c>
      <c r="Q43" s="21">
        <f t="shared" si="9"/>
        <v>2.3082083127159659E-3</v>
      </c>
      <c r="R43">
        <f t="shared" si="9"/>
        <v>101349.94736842105</v>
      </c>
      <c r="S43">
        <f t="shared" si="9"/>
        <v>9.7844506829210527</v>
      </c>
      <c r="T43" s="21">
        <f t="shared" si="9"/>
        <v>1.2835183286828619E-3</v>
      </c>
      <c r="U43">
        <f t="shared" si="9"/>
        <v>101318.13157894737</v>
      </c>
      <c r="V43">
        <f t="shared" si="9"/>
        <v>13.829431031394737</v>
      </c>
      <c r="W43" s="21">
        <f t="shared" si="9"/>
        <v>1.2324172461417354E-3</v>
      </c>
      <c r="Y43" s="36">
        <f t="shared" ref="Y43" si="10">MIN(R43,O43,L43,I43,F43,C43,U43)</f>
        <v>101137.07894736843</v>
      </c>
    </row>
    <row r="46" spans="1:25" x14ac:dyDescent="0.2">
      <c r="A46" s="2"/>
      <c r="B46" t="s">
        <v>140</v>
      </c>
    </row>
    <row r="47" spans="1:25" x14ac:dyDescent="0.2">
      <c r="A47" s="2"/>
    </row>
    <row r="48" spans="1:25" x14ac:dyDescent="0.2">
      <c r="A48" s="46"/>
      <c r="B48" s="47" t="s">
        <v>26</v>
      </c>
      <c r="C48" s="48"/>
      <c r="D48" s="49"/>
      <c r="E48" s="50" t="s">
        <v>141</v>
      </c>
      <c r="F48" s="51"/>
      <c r="G48" s="52"/>
    </row>
    <row r="49" spans="1:7" x14ac:dyDescent="0.2">
      <c r="A49" s="45"/>
      <c r="B49" s="39" t="s">
        <v>31</v>
      </c>
      <c r="C49" s="9" t="s">
        <v>29</v>
      </c>
      <c r="D49" s="40" t="s">
        <v>136</v>
      </c>
      <c r="E49" s="39" t="s">
        <v>31</v>
      </c>
      <c r="F49" s="9" t="s">
        <v>29</v>
      </c>
      <c r="G49" s="40" t="s">
        <v>136</v>
      </c>
    </row>
    <row r="50" spans="1:7" x14ac:dyDescent="0.2">
      <c r="A50" s="2" t="s">
        <v>0</v>
      </c>
      <c r="B50" s="41">
        <v>1179</v>
      </c>
      <c r="C50" s="24">
        <v>59.400000000000006</v>
      </c>
      <c r="D50" s="42">
        <v>0</v>
      </c>
      <c r="E50" s="41">
        <v>1179</v>
      </c>
      <c r="F50" s="24">
        <v>0.17901695400000001</v>
      </c>
      <c r="G50" s="42">
        <v>0</v>
      </c>
    </row>
    <row r="51" spans="1:7" x14ac:dyDescent="0.2">
      <c r="A51" s="2" t="s">
        <v>1</v>
      </c>
      <c r="B51" s="41">
        <v>2293</v>
      </c>
      <c r="C51" s="24">
        <v>58.2</v>
      </c>
      <c r="D51" s="42">
        <v>0</v>
      </c>
      <c r="E51" s="41">
        <v>2293</v>
      </c>
      <c r="F51" s="24">
        <v>0.15382470600000001</v>
      </c>
      <c r="G51" s="42">
        <v>0</v>
      </c>
    </row>
    <row r="52" spans="1:7" x14ac:dyDescent="0.2">
      <c r="A52" s="2" t="s">
        <v>2</v>
      </c>
      <c r="B52" s="41">
        <v>1351</v>
      </c>
      <c r="C52" s="24">
        <v>90.600000000000009</v>
      </c>
      <c r="D52" s="42">
        <v>0</v>
      </c>
      <c r="E52" s="41">
        <v>1351</v>
      </c>
      <c r="F52" s="24">
        <v>0.25581986099999998</v>
      </c>
      <c r="G52" s="42">
        <v>0</v>
      </c>
    </row>
    <row r="53" spans="1:7" x14ac:dyDescent="0.2">
      <c r="A53" s="2" t="s">
        <v>3</v>
      </c>
      <c r="B53" s="41">
        <v>3424.5</v>
      </c>
      <c r="C53" s="24">
        <v>135</v>
      </c>
      <c r="D53" s="42">
        <v>0</v>
      </c>
      <c r="E53" s="41">
        <v>3424.5</v>
      </c>
      <c r="F53" s="24">
        <v>0.28158397899999998</v>
      </c>
      <c r="G53" s="42">
        <v>0</v>
      </c>
    </row>
    <row r="54" spans="1:7" x14ac:dyDescent="0.2">
      <c r="A54" s="2" t="s">
        <v>4</v>
      </c>
      <c r="B54" s="41">
        <v>5559.5</v>
      </c>
      <c r="C54" s="24">
        <v>132.69999999999999</v>
      </c>
      <c r="D54" s="42">
        <v>8.9944234574563771E-5</v>
      </c>
      <c r="E54" s="41">
        <v>5621.5</v>
      </c>
      <c r="F54" s="24">
        <v>0.29765824099999999</v>
      </c>
      <c r="G54" s="42">
        <v>1.1243029321820471E-2</v>
      </c>
    </row>
    <row r="55" spans="1:7" x14ac:dyDescent="0.2">
      <c r="A55" s="2" t="s">
        <v>5</v>
      </c>
      <c r="B55" s="41">
        <v>3655.5</v>
      </c>
      <c r="C55" s="24">
        <v>137.89999999999998</v>
      </c>
      <c r="D55" s="42">
        <v>0</v>
      </c>
      <c r="E55" s="41">
        <v>3655.5</v>
      </c>
      <c r="F55" s="24">
        <v>0.30841525800000003</v>
      </c>
      <c r="G55" s="42">
        <v>0</v>
      </c>
    </row>
    <row r="56" spans="1:7" x14ac:dyDescent="0.2">
      <c r="A56" s="2" t="s">
        <v>6</v>
      </c>
      <c r="B56" s="41">
        <v>3832.5</v>
      </c>
      <c r="C56" s="24">
        <v>133.9</v>
      </c>
      <c r="D56" s="42">
        <v>0</v>
      </c>
      <c r="E56" s="41">
        <v>3832.5</v>
      </c>
      <c r="F56" s="24">
        <v>0.278445259</v>
      </c>
      <c r="G56" s="42">
        <v>0</v>
      </c>
    </row>
    <row r="57" spans="1:7" x14ac:dyDescent="0.2">
      <c r="A57" s="2" t="s">
        <v>7</v>
      </c>
      <c r="B57" s="41">
        <v>906.5</v>
      </c>
      <c r="C57" s="24">
        <v>134</v>
      </c>
      <c r="D57" s="42">
        <v>0</v>
      </c>
      <c r="E57" s="41">
        <v>906.5</v>
      </c>
      <c r="F57" s="24">
        <v>0.29674423</v>
      </c>
      <c r="G57" s="42">
        <v>0</v>
      </c>
    </row>
    <row r="58" spans="1:7" x14ac:dyDescent="0.2">
      <c r="A58" s="2" t="s">
        <v>8</v>
      </c>
      <c r="B58" s="41">
        <v>578</v>
      </c>
      <c r="C58" s="24">
        <v>134.80000000000001</v>
      </c>
      <c r="D58" s="42">
        <v>0</v>
      </c>
      <c r="E58" s="41">
        <v>578</v>
      </c>
      <c r="F58" s="24">
        <v>0.32064241199999999</v>
      </c>
      <c r="G58" s="42">
        <v>0</v>
      </c>
    </row>
    <row r="59" spans="1:7" x14ac:dyDescent="0.2">
      <c r="A59" s="2" t="s">
        <v>9</v>
      </c>
      <c r="B59" s="41">
        <v>825.5</v>
      </c>
      <c r="C59" s="24">
        <v>134.1</v>
      </c>
      <c r="D59" s="42">
        <v>0</v>
      </c>
      <c r="E59" s="41">
        <v>825.5</v>
      </c>
      <c r="F59" s="24">
        <v>0.38245146699999999</v>
      </c>
      <c r="G59" s="42">
        <v>0</v>
      </c>
    </row>
    <row r="60" spans="1:7" x14ac:dyDescent="0.2">
      <c r="A60" s="2" t="s">
        <v>10</v>
      </c>
      <c r="B60" s="41">
        <v>1493</v>
      </c>
      <c r="C60" s="24">
        <v>196.4</v>
      </c>
      <c r="D60" s="42">
        <v>0</v>
      </c>
      <c r="E60" s="41">
        <v>1493</v>
      </c>
      <c r="F60" s="24">
        <v>0.38068137499999999</v>
      </c>
      <c r="G60" s="42">
        <v>0</v>
      </c>
    </row>
    <row r="61" spans="1:7" x14ac:dyDescent="0.2">
      <c r="A61" s="2" t="s">
        <v>11</v>
      </c>
      <c r="B61" s="41">
        <v>1606.5</v>
      </c>
      <c r="C61" s="24">
        <v>195.79999999999998</v>
      </c>
      <c r="D61" s="42">
        <v>0</v>
      </c>
      <c r="E61" s="41">
        <v>1606.5</v>
      </c>
      <c r="F61" s="24">
        <v>0.38741504700000001</v>
      </c>
      <c r="G61" s="42">
        <v>0</v>
      </c>
    </row>
    <row r="62" spans="1:7" x14ac:dyDescent="0.2">
      <c r="A62" s="2" t="s">
        <v>12</v>
      </c>
      <c r="B62" s="41">
        <v>2012.5</v>
      </c>
      <c r="C62" s="24">
        <v>196.70000000000002</v>
      </c>
      <c r="D62" s="42">
        <v>0</v>
      </c>
      <c r="E62" s="41">
        <v>2012.5</v>
      </c>
      <c r="F62" s="24">
        <v>0.37405841299999998</v>
      </c>
      <c r="G62" s="42">
        <v>0</v>
      </c>
    </row>
    <row r="63" spans="1:7" x14ac:dyDescent="0.2">
      <c r="A63" s="2" t="s">
        <v>13</v>
      </c>
      <c r="B63" s="41">
        <v>1107</v>
      </c>
      <c r="C63" s="24">
        <v>186</v>
      </c>
      <c r="D63" s="42">
        <v>0</v>
      </c>
      <c r="E63" s="41">
        <v>1107</v>
      </c>
      <c r="F63" s="24">
        <v>0.41704864200000002</v>
      </c>
      <c r="G63" s="42">
        <v>0</v>
      </c>
    </row>
    <row r="64" spans="1:7" x14ac:dyDescent="0.2">
      <c r="A64" s="2" t="s">
        <v>14</v>
      </c>
      <c r="B64" s="41">
        <v>1066</v>
      </c>
      <c r="C64" s="24">
        <v>191</v>
      </c>
      <c r="D64" s="42">
        <v>0</v>
      </c>
      <c r="E64" s="41">
        <v>1066</v>
      </c>
      <c r="F64" s="24">
        <v>0.40581512600000003</v>
      </c>
      <c r="G64" s="42">
        <v>0</v>
      </c>
    </row>
    <row r="65" spans="1:7" x14ac:dyDescent="0.2">
      <c r="A65" s="2" t="s">
        <v>15</v>
      </c>
      <c r="B65" s="41">
        <v>997.5</v>
      </c>
      <c r="C65" s="24">
        <v>193.9</v>
      </c>
      <c r="D65" s="42">
        <v>0</v>
      </c>
      <c r="E65" s="41">
        <v>997.5</v>
      </c>
      <c r="F65" s="24">
        <v>0.38788244799999999</v>
      </c>
      <c r="G65" s="42">
        <v>0</v>
      </c>
    </row>
    <row r="66" spans="1:7" x14ac:dyDescent="0.2">
      <c r="A66" s="2" t="s">
        <v>16</v>
      </c>
      <c r="B66" s="41">
        <v>2456.5</v>
      </c>
      <c r="C66" s="24">
        <v>272.3</v>
      </c>
      <c r="D66" s="42">
        <v>0</v>
      </c>
      <c r="E66" s="41">
        <v>2461.5</v>
      </c>
      <c r="F66" s="24">
        <v>0.53840126700000002</v>
      </c>
      <c r="G66" s="42">
        <v>2.0354162426216163E-3</v>
      </c>
    </row>
    <row r="67" spans="1:7" x14ac:dyDescent="0.2">
      <c r="A67" s="2" t="s">
        <v>17</v>
      </c>
      <c r="B67" s="41">
        <v>2864</v>
      </c>
      <c r="C67" s="24">
        <v>271.5</v>
      </c>
      <c r="D67" s="42">
        <v>0</v>
      </c>
      <c r="E67" s="41">
        <v>2864</v>
      </c>
      <c r="F67" s="24">
        <v>0.51901111899999997</v>
      </c>
      <c r="G67" s="42">
        <v>0</v>
      </c>
    </row>
    <row r="68" spans="1:7" x14ac:dyDescent="0.2">
      <c r="A68" s="2" t="s">
        <v>18</v>
      </c>
      <c r="B68" s="41">
        <v>4136</v>
      </c>
      <c r="C68" s="24">
        <v>262.39999999999998</v>
      </c>
      <c r="D68" s="42">
        <v>0</v>
      </c>
      <c r="E68" s="41">
        <v>4137</v>
      </c>
      <c r="F68" s="24">
        <v>0.52655427399999999</v>
      </c>
      <c r="G68" s="42">
        <v>2.4177949709864604E-4</v>
      </c>
    </row>
    <row r="69" spans="1:7" x14ac:dyDescent="0.2">
      <c r="A69" s="2" t="s">
        <v>19</v>
      </c>
      <c r="B69" s="41">
        <v>6164.5</v>
      </c>
      <c r="C69" s="24">
        <v>266.5</v>
      </c>
      <c r="D69" s="42">
        <v>0</v>
      </c>
      <c r="E69" s="41">
        <v>6164.5</v>
      </c>
      <c r="F69" s="24">
        <v>0.512703087</v>
      </c>
      <c r="G69" s="42">
        <v>0</v>
      </c>
    </row>
    <row r="70" spans="1:7" x14ac:dyDescent="0.2">
      <c r="A70" s="2" t="s">
        <v>20</v>
      </c>
      <c r="B70" s="41">
        <v>6502.5</v>
      </c>
      <c r="C70" s="24">
        <v>267.89999999999998</v>
      </c>
      <c r="D70" s="42">
        <v>0</v>
      </c>
      <c r="E70" s="41">
        <v>6516</v>
      </c>
      <c r="F70" s="24">
        <v>0.50750322299999995</v>
      </c>
      <c r="G70" s="42">
        <v>2.0761245674740486E-3</v>
      </c>
    </row>
    <row r="71" spans="1:7" x14ac:dyDescent="0.2">
      <c r="A71" s="2" t="s">
        <v>21</v>
      </c>
      <c r="B71" s="41">
        <v>7699.5</v>
      </c>
      <c r="C71" s="24">
        <v>265.2</v>
      </c>
      <c r="D71" s="42">
        <v>0</v>
      </c>
      <c r="E71" s="41">
        <v>7699.5</v>
      </c>
      <c r="F71" s="24">
        <v>0.63915844300000002</v>
      </c>
      <c r="G71" s="42">
        <v>0</v>
      </c>
    </row>
    <row r="72" spans="1:7" x14ac:dyDescent="0.2">
      <c r="A72" s="2" t="s">
        <v>22</v>
      </c>
      <c r="B72" s="41">
        <v>2904</v>
      </c>
      <c r="C72" s="24">
        <v>370.90000000000003</v>
      </c>
      <c r="D72" s="42">
        <v>0</v>
      </c>
      <c r="E72" s="41">
        <v>2904</v>
      </c>
      <c r="F72" s="24">
        <v>1.8141007469999999</v>
      </c>
      <c r="G72" s="42">
        <v>0</v>
      </c>
    </row>
    <row r="73" spans="1:7" x14ac:dyDescent="0.2">
      <c r="A73" s="2" t="s">
        <v>23</v>
      </c>
      <c r="B73" s="41">
        <v>2736</v>
      </c>
      <c r="C73" s="24">
        <v>370.4</v>
      </c>
      <c r="D73" s="42">
        <v>0</v>
      </c>
      <c r="E73" s="41">
        <v>2736</v>
      </c>
      <c r="F73" s="24">
        <v>0.82975150900000005</v>
      </c>
      <c r="G73" s="42">
        <v>0</v>
      </c>
    </row>
    <row r="74" spans="1:7" x14ac:dyDescent="0.2">
      <c r="A74" s="2">
        <v>15</v>
      </c>
      <c r="B74" s="41">
        <v>3195</v>
      </c>
      <c r="C74" s="24">
        <v>498.6</v>
      </c>
      <c r="D74" s="42">
        <v>0</v>
      </c>
      <c r="E74" s="41">
        <v>3198</v>
      </c>
      <c r="F74" s="24">
        <v>0.78795224699999999</v>
      </c>
      <c r="G74" s="42">
        <v>9.3896713615023472E-4</v>
      </c>
    </row>
    <row r="75" spans="1:7" x14ac:dyDescent="0.2">
      <c r="A75" s="2">
        <v>17</v>
      </c>
      <c r="B75" s="41">
        <v>4655</v>
      </c>
      <c r="C75" s="24">
        <v>870.3</v>
      </c>
      <c r="D75" s="42">
        <v>0</v>
      </c>
      <c r="E75" s="41">
        <v>4655</v>
      </c>
      <c r="F75" s="24">
        <v>1.2197564759999999</v>
      </c>
      <c r="G75" s="42">
        <v>0</v>
      </c>
    </row>
    <row r="76" spans="1:7" x14ac:dyDescent="0.2">
      <c r="A76" s="2" t="s">
        <v>121</v>
      </c>
      <c r="B76" s="41">
        <v>4115</v>
      </c>
      <c r="C76" s="24">
        <v>19829</v>
      </c>
      <c r="D76" s="42">
        <v>0</v>
      </c>
      <c r="E76" s="41">
        <v>4119</v>
      </c>
      <c r="F76" s="24">
        <v>12.265617917</v>
      </c>
      <c r="G76" s="42">
        <v>9.7205346294046175E-4</v>
      </c>
    </row>
    <row r="77" spans="1:7" x14ac:dyDescent="0.2">
      <c r="A77" s="2" t="s">
        <v>122</v>
      </c>
      <c r="B77" s="41">
        <v>10771</v>
      </c>
      <c r="C77" s="24">
        <v>11779.5</v>
      </c>
      <c r="D77" s="42">
        <v>0</v>
      </c>
      <c r="E77" s="41">
        <v>10801</v>
      </c>
      <c r="F77" s="24">
        <v>11.02331466</v>
      </c>
      <c r="G77" s="42">
        <v>2.7852567078265715E-3</v>
      </c>
    </row>
    <row r="78" spans="1:7" x14ac:dyDescent="0.2">
      <c r="A78" s="2" t="s">
        <v>123</v>
      </c>
      <c r="B78" s="41">
        <v>22697</v>
      </c>
      <c r="C78" s="24">
        <v>9656.6</v>
      </c>
      <c r="D78" s="42">
        <v>2.2034197073858629E-4</v>
      </c>
      <c r="E78" s="41">
        <v>22716.5</v>
      </c>
      <c r="F78" s="24">
        <v>12.134218404</v>
      </c>
      <c r="G78" s="42">
        <v>1.0796756566190729E-3</v>
      </c>
    </row>
    <row r="79" spans="1:7" x14ac:dyDescent="0.2">
      <c r="A79" s="2" t="s">
        <v>124</v>
      </c>
      <c r="B79" s="41">
        <v>28390</v>
      </c>
      <c r="C79" s="24">
        <v>9712.9</v>
      </c>
      <c r="D79" s="42">
        <v>0</v>
      </c>
      <c r="E79" s="41">
        <v>28485.5</v>
      </c>
      <c r="F79" s="24">
        <v>13.073484064000001</v>
      </c>
      <c r="G79" s="42">
        <v>3.3638605142655865E-3</v>
      </c>
    </row>
    <row r="80" spans="1:7" x14ac:dyDescent="0.2">
      <c r="A80" s="2" t="s">
        <v>125</v>
      </c>
      <c r="B80" s="41">
        <v>57393.5</v>
      </c>
      <c r="C80" s="24">
        <v>8479.5</v>
      </c>
      <c r="D80" s="42">
        <v>0</v>
      </c>
      <c r="E80" s="41">
        <v>57732</v>
      </c>
      <c r="F80" s="24">
        <v>12.596186374</v>
      </c>
      <c r="G80" s="42">
        <v>5.8978804219990072E-3</v>
      </c>
    </row>
    <row r="81" spans="1:7" x14ac:dyDescent="0.2">
      <c r="A81" s="2" t="s">
        <v>126</v>
      </c>
      <c r="B81" s="41">
        <v>99543</v>
      </c>
      <c r="C81" s="24">
        <v>31511.7</v>
      </c>
      <c r="D81" s="42">
        <v>1.7583433391442395E-4</v>
      </c>
      <c r="E81" s="41">
        <v>99981.5</v>
      </c>
      <c r="F81" s="24">
        <v>45.751774345000001</v>
      </c>
      <c r="G81" s="42">
        <v>4.5817403579987035E-3</v>
      </c>
    </row>
    <row r="82" spans="1:7" x14ac:dyDescent="0.2">
      <c r="A82" s="2" t="s">
        <v>127</v>
      </c>
      <c r="B82" s="41">
        <v>300973.5</v>
      </c>
      <c r="C82" s="24">
        <v>30784.1</v>
      </c>
      <c r="D82" s="42">
        <v>0</v>
      </c>
      <c r="E82" s="41">
        <v>301544.5</v>
      </c>
      <c r="F82" s="24">
        <v>38.713569913999997</v>
      </c>
      <c r="G82" s="42">
        <v>1.8971769939878428E-3</v>
      </c>
    </row>
    <row r="83" spans="1:7" x14ac:dyDescent="0.2">
      <c r="A83" s="2" t="s">
        <v>128</v>
      </c>
      <c r="B83" s="41">
        <v>416277</v>
      </c>
      <c r="C83" s="24">
        <v>31291.300000000003</v>
      </c>
      <c r="D83" s="42">
        <v>4.8047240046413637E-5</v>
      </c>
      <c r="E83" s="41">
        <v>416435.5</v>
      </c>
      <c r="F83" s="24">
        <v>35.725913660000003</v>
      </c>
      <c r="G83" s="42">
        <v>4.2882161741424166E-4</v>
      </c>
    </row>
    <row r="84" spans="1:7" x14ac:dyDescent="0.2">
      <c r="A84" s="2" t="s">
        <v>129</v>
      </c>
      <c r="B84" s="41">
        <v>207510</v>
      </c>
      <c r="C84" s="24">
        <v>32492.3</v>
      </c>
      <c r="D84" s="42">
        <v>0</v>
      </c>
      <c r="E84" s="41">
        <v>207782</v>
      </c>
      <c r="F84" s="24">
        <v>48.983071492999997</v>
      </c>
      <c r="G84" s="42">
        <v>1.3107802033636934E-3</v>
      </c>
    </row>
    <row r="85" spans="1:7" x14ac:dyDescent="0.2">
      <c r="A85" s="2" t="s">
        <v>130</v>
      </c>
      <c r="B85" s="41">
        <v>193748</v>
      </c>
      <c r="C85" s="24">
        <v>31121.100000000002</v>
      </c>
      <c r="D85" s="42">
        <v>0</v>
      </c>
      <c r="E85" s="41">
        <v>193987</v>
      </c>
      <c r="F85" s="24">
        <v>51.954519494000003</v>
      </c>
      <c r="G85" s="42">
        <v>1.2335611206309226E-3</v>
      </c>
    </row>
    <row r="86" spans="1:7" x14ac:dyDescent="0.2">
      <c r="A86" s="2" t="s">
        <v>131</v>
      </c>
      <c r="B86" s="41">
        <v>1881351.5</v>
      </c>
      <c r="C86" s="24">
        <v>30579.8</v>
      </c>
      <c r="D86" s="42">
        <v>3.9600760547224042E-5</v>
      </c>
      <c r="E86" s="41">
        <v>1882932.5</v>
      </c>
      <c r="F86" s="24">
        <v>35.703022961999999</v>
      </c>
      <c r="G86" s="42">
        <v>8.799873702809315E-4</v>
      </c>
    </row>
    <row r="87" spans="1:7" x14ac:dyDescent="0.2">
      <c r="A87" s="45" t="s">
        <v>132</v>
      </c>
      <c r="B87" s="43">
        <v>545239</v>
      </c>
      <c r="C87" s="13">
        <v>30069.899999999998</v>
      </c>
      <c r="D87" s="44">
        <v>0</v>
      </c>
      <c r="E87" s="43">
        <v>549496</v>
      </c>
      <c r="F87" s="13">
        <v>40.882036853999999</v>
      </c>
      <c r="G87" s="44">
        <v>7.8075852974567117E-3</v>
      </c>
    </row>
    <row r="88" spans="1:7" x14ac:dyDescent="0.2">
      <c r="A88" s="2"/>
      <c r="B88" s="41">
        <v>101137.07894736843</v>
      </c>
      <c r="C88" s="24">
        <v>7456.160526315789</v>
      </c>
      <c r="D88" s="42">
        <v>1.5099172100558203E-5</v>
      </c>
      <c r="E88" s="41">
        <v>101349.94736842105</v>
      </c>
      <c r="F88" s="24">
        <v>9.7844506829210527</v>
      </c>
      <c r="G88" s="42">
        <v>1.2835183286828619E-3</v>
      </c>
    </row>
  </sheetData>
  <mergeCells count="2">
    <mergeCell ref="B48:D48"/>
    <mergeCell ref="E48:G48"/>
  </mergeCells>
  <conditionalFormatting sqref="F5:F42 I5:I42 L5:L42 O5:O42 R5:R42 U5:U42 C5:C42">
    <cfRule type="expression" dxfId="1" priority="2">
      <formula>IF(C5&lt;=$Y5,TRUE,FALSE)</formula>
    </cfRule>
  </conditionalFormatting>
  <conditionalFormatting sqref="F6:F42">
    <cfRule type="expression" dxfId="0" priority="1">
      <formula>IF($F$5&lt;=$Y6,TRUE,FALSE)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D299-ECC1-DB48-9283-CE33CDAE7E7D}">
  <dimension ref="A1:AF31"/>
  <sheetViews>
    <sheetView topLeftCell="A7" workbookViewId="0">
      <selection activeCell="G23" sqref="G23"/>
    </sheetView>
  </sheetViews>
  <sheetFormatPr baseColWidth="10" defaultColWidth="11" defaultRowHeight="16" x14ac:dyDescent="0.2"/>
  <sheetData>
    <row r="1" spans="1:32" x14ac:dyDescent="0.2">
      <c r="A1" t="s">
        <v>96</v>
      </c>
      <c r="J1" t="s">
        <v>97</v>
      </c>
    </row>
    <row r="3" spans="1:32" x14ac:dyDescent="0.2">
      <c r="A3" s="7" t="s">
        <v>85</v>
      </c>
      <c r="B3" s="7"/>
      <c r="C3" s="7" t="s">
        <v>86</v>
      </c>
      <c r="D3" s="7" t="s">
        <v>87</v>
      </c>
      <c r="E3" s="7" t="s">
        <v>88</v>
      </c>
      <c r="F3" s="7" t="s">
        <v>89</v>
      </c>
      <c r="G3" s="7" t="s">
        <v>90</v>
      </c>
      <c r="H3" s="7" t="s">
        <v>91</v>
      </c>
      <c r="J3" s="7" t="s">
        <v>85</v>
      </c>
      <c r="K3" s="7"/>
      <c r="L3" s="7" t="s">
        <v>86</v>
      </c>
      <c r="M3" s="7" t="s">
        <v>87</v>
      </c>
      <c r="N3" s="7" t="s">
        <v>88</v>
      </c>
      <c r="O3" s="7" t="s">
        <v>89</v>
      </c>
      <c r="P3" s="7" t="s">
        <v>90</v>
      </c>
      <c r="Q3" s="7" t="s">
        <v>91</v>
      </c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</row>
    <row r="4" spans="1:32" x14ac:dyDescent="0.2">
      <c r="A4" s="5" t="s">
        <v>92</v>
      </c>
      <c r="B4" s="5" t="s">
        <v>24</v>
      </c>
      <c r="C4" s="6">
        <v>130466.74</v>
      </c>
      <c r="D4" s="6">
        <v>158228.26</v>
      </c>
      <c r="E4" s="6">
        <v>18100.150000000001</v>
      </c>
      <c r="F4" s="6">
        <v>0</v>
      </c>
      <c r="G4" s="6">
        <v>0</v>
      </c>
      <c r="H4" s="5">
        <v>0</v>
      </c>
      <c r="J4" s="5" t="s">
        <v>92</v>
      </c>
      <c r="K4" s="5" t="s">
        <v>24</v>
      </c>
      <c r="L4" s="3">
        <v>98780.448717948719</v>
      </c>
      <c r="M4" s="3">
        <v>100764.12974358973</v>
      </c>
      <c r="N4" s="3">
        <v>1314.5379686543804</v>
      </c>
      <c r="O4" s="3">
        <v>0.13709152843230768</v>
      </c>
      <c r="P4" s="3">
        <v>13.709152843230772</v>
      </c>
      <c r="Q4" s="3">
        <v>22</v>
      </c>
    </row>
    <row r="5" spans="1:32" x14ac:dyDescent="0.2">
      <c r="A5" s="5" t="s">
        <v>93</v>
      </c>
      <c r="B5" s="5">
        <v>0</v>
      </c>
      <c r="C5" s="6">
        <v>103640.51</v>
      </c>
      <c r="D5" s="6">
        <v>111219.72</v>
      </c>
      <c r="E5" s="6">
        <v>7353.85</v>
      </c>
      <c r="F5" s="6">
        <v>0.01</v>
      </c>
      <c r="G5" s="6">
        <v>0.66</v>
      </c>
      <c r="H5" s="5">
        <v>11</v>
      </c>
      <c r="J5" s="5" t="s">
        <v>93</v>
      </c>
      <c r="K5" s="5">
        <v>0</v>
      </c>
      <c r="L5" s="3">
        <v>98896.846153846156</v>
      </c>
      <c r="M5" s="3">
        <v>101783.01269230768</v>
      </c>
      <c r="N5" s="3">
        <v>4415.9877747060627</v>
      </c>
      <c r="O5" s="3">
        <v>8.5174686665641E-2</v>
      </c>
      <c r="P5" s="3">
        <v>8.5174686665640991</v>
      </c>
      <c r="Q5" s="3">
        <v>18</v>
      </c>
    </row>
    <row r="6" spans="1:32" x14ac:dyDescent="0.2">
      <c r="A6" s="5"/>
      <c r="B6" s="5">
        <v>0.25</v>
      </c>
      <c r="C6" s="6">
        <v>112359.41</v>
      </c>
      <c r="D6" s="6">
        <v>126041.47</v>
      </c>
      <c r="E6" s="6">
        <v>14448.27</v>
      </c>
      <c r="F6" s="6">
        <v>0.01</v>
      </c>
      <c r="G6" s="6">
        <v>0.64</v>
      </c>
      <c r="H6" s="5">
        <v>0</v>
      </c>
      <c r="J6" s="5"/>
      <c r="K6" s="5">
        <v>0.25</v>
      </c>
      <c r="L6" s="3">
        <v>98858.474358974359</v>
      </c>
      <c r="M6" s="3">
        <v>102508.53410256412</v>
      </c>
      <c r="N6" s="3">
        <v>8664.1720969478029</v>
      </c>
      <c r="O6" s="3">
        <v>0.10703743847948723</v>
      </c>
      <c r="P6" s="3">
        <v>10.703743847948719</v>
      </c>
      <c r="Q6" s="3">
        <v>21</v>
      </c>
    </row>
    <row r="7" spans="1:32" x14ac:dyDescent="0.2">
      <c r="A7" s="5"/>
      <c r="B7" s="5">
        <v>0.5</v>
      </c>
      <c r="C7" s="6">
        <v>121960.76</v>
      </c>
      <c r="D7" s="6">
        <v>141401.39000000001</v>
      </c>
      <c r="E7" s="6">
        <v>21799.51</v>
      </c>
      <c r="F7" s="6">
        <v>0.01</v>
      </c>
      <c r="G7" s="6">
        <v>0.69</v>
      </c>
      <c r="H7" s="5">
        <v>0</v>
      </c>
      <c r="J7" s="5"/>
      <c r="K7" s="5">
        <v>0.5</v>
      </c>
      <c r="L7" s="3">
        <v>98871.320512820515</v>
      </c>
      <c r="M7" s="3">
        <v>104029.61102564102</v>
      </c>
      <c r="N7" s="3">
        <v>13861.92390378496</v>
      </c>
      <c r="O7" s="3">
        <v>0.11585460786897439</v>
      </c>
      <c r="P7" s="3">
        <v>11.585460786897437</v>
      </c>
      <c r="Q7" s="3">
        <v>18</v>
      </c>
    </row>
    <row r="8" spans="1:32" x14ac:dyDescent="0.2">
      <c r="A8" s="5"/>
      <c r="B8" s="5">
        <v>0.75</v>
      </c>
      <c r="C8" s="6">
        <v>130119.85</v>
      </c>
      <c r="D8" s="6">
        <v>181487.54</v>
      </c>
      <c r="E8" s="6">
        <v>45047.59</v>
      </c>
      <c r="F8" s="6">
        <v>0.01</v>
      </c>
      <c r="G8" s="6">
        <v>0.73</v>
      </c>
      <c r="H8" s="5">
        <v>0</v>
      </c>
      <c r="J8" s="5"/>
      <c r="K8" s="5">
        <v>0.75</v>
      </c>
      <c r="L8" s="3">
        <v>98872.705128205125</v>
      </c>
      <c r="M8" s="3">
        <v>112119.06064102563</v>
      </c>
      <c r="N8" s="3">
        <v>26675.792231393156</v>
      </c>
      <c r="O8" s="3">
        <v>0.1236229298123077</v>
      </c>
      <c r="P8" s="3">
        <v>12.362292981230771</v>
      </c>
      <c r="Q8" s="3">
        <v>16</v>
      </c>
    </row>
    <row r="9" spans="1:32" x14ac:dyDescent="0.2">
      <c r="A9" s="5"/>
      <c r="B9" s="5">
        <v>1</v>
      </c>
      <c r="C9" s="6">
        <v>134459.29</v>
      </c>
      <c r="D9" s="6">
        <v>224258.45</v>
      </c>
      <c r="E9" s="6">
        <v>53215.83</v>
      </c>
      <c r="F9" s="6">
        <v>0.01</v>
      </c>
      <c r="G9" s="6">
        <v>0.76</v>
      </c>
      <c r="H9" s="5">
        <v>0</v>
      </c>
      <c r="J9" s="5"/>
      <c r="K9" s="5">
        <v>1</v>
      </c>
      <c r="L9" s="3">
        <v>98844.692307692312</v>
      </c>
      <c r="M9" s="3">
        <v>121434.02628205127</v>
      </c>
      <c r="N9" s="3">
        <v>34847.973621727549</v>
      </c>
      <c r="O9" s="3">
        <v>0.13140797333102558</v>
      </c>
      <c r="P9" s="3">
        <v>13.140797333102563</v>
      </c>
      <c r="Q9" s="3">
        <v>18</v>
      </c>
    </row>
    <row r="10" spans="1:32" x14ac:dyDescent="0.2">
      <c r="A10" s="5"/>
      <c r="B10" s="5" t="s">
        <v>94</v>
      </c>
      <c r="C10" s="6">
        <v>126707.51</v>
      </c>
      <c r="D10" s="6">
        <v>158867.82</v>
      </c>
      <c r="E10" s="6">
        <v>32385.75</v>
      </c>
      <c r="F10" s="6">
        <v>0.01</v>
      </c>
      <c r="G10" s="6">
        <v>0.79</v>
      </c>
      <c r="H10" s="5">
        <v>0</v>
      </c>
      <c r="J10" s="5"/>
      <c r="K10" s="5" t="s">
        <v>94</v>
      </c>
      <c r="L10" s="3">
        <v>98862.141025641031</v>
      </c>
      <c r="M10" s="3">
        <v>106405.70384615385</v>
      </c>
      <c r="N10" s="3">
        <v>18760.736676441607</v>
      </c>
      <c r="O10" s="3">
        <v>0.15695989936256408</v>
      </c>
      <c r="P10" s="3">
        <v>15.695989936256423</v>
      </c>
      <c r="Q10" s="3">
        <v>18</v>
      </c>
    </row>
    <row r="11" spans="1:32" x14ac:dyDescent="0.2">
      <c r="A11" s="5" t="s">
        <v>95</v>
      </c>
      <c r="B11" s="5">
        <v>0</v>
      </c>
      <c r="C11" s="6">
        <v>103495.5</v>
      </c>
      <c r="D11" s="6">
        <v>109877.9</v>
      </c>
      <c r="E11" s="6">
        <v>5263.12</v>
      </c>
      <c r="F11" s="6">
        <v>0.01</v>
      </c>
      <c r="G11" s="6">
        <v>0.67</v>
      </c>
      <c r="H11" s="5">
        <v>11</v>
      </c>
      <c r="J11" s="5" t="s">
        <v>95</v>
      </c>
      <c r="K11" s="5">
        <v>0</v>
      </c>
      <c r="L11" s="3">
        <v>98880.58974358975</v>
      </c>
      <c r="M11" s="3">
        <v>101189.04512820512</v>
      </c>
      <c r="N11" s="3">
        <v>2471.3511674986262</v>
      </c>
      <c r="O11" s="3">
        <v>8.4663616064102554E-2</v>
      </c>
      <c r="P11" s="3">
        <v>8.466361606410258</v>
      </c>
      <c r="Q11" s="3">
        <v>16</v>
      </c>
    </row>
    <row r="12" spans="1:32" x14ac:dyDescent="0.2">
      <c r="A12" s="5"/>
      <c r="B12" s="5">
        <v>0.25</v>
      </c>
      <c r="C12" s="6">
        <v>103379.58</v>
      </c>
      <c r="D12" s="6">
        <v>111715.97</v>
      </c>
      <c r="E12" s="6">
        <v>8151.88</v>
      </c>
      <c r="F12" s="6">
        <v>0.01</v>
      </c>
      <c r="G12" s="6">
        <v>0.68</v>
      </c>
      <c r="H12" s="5">
        <v>8</v>
      </c>
      <c r="J12" s="5"/>
      <c r="K12" s="5">
        <v>0.25</v>
      </c>
      <c r="L12" s="3">
        <v>98866.730769230766</v>
      </c>
      <c r="M12" s="3">
        <v>101474.45346153846</v>
      </c>
      <c r="N12" s="3">
        <v>3278.0536316216794</v>
      </c>
      <c r="O12" s="3">
        <v>8.7142347414871757E-2</v>
      </c>
      <c r="P12" s="3">
        <v>8.7142347414871786</v>
      </c>
      <c r="Q12" s="3">
        <v>17</v>
      </c>
    </row>
    <row r="13" spans="1:32" x14ac:dyDescent="0.2">
      <c r="A13" s="5"/>
      <c r="B13" s="5">
        <v>0.5</v>
      </c>
      <c r="C13" s="6">
        <v>103935.05</v>
      </c>
      <c r="D13" s="6">
        <v>112478.96</v>
      </c>
      <c r="E13" s="6">
        <v>8031.16</v>
      </c>
      <c r="F13" s="6">
        <v>0.01</v>
      </c>
      <c r="G13" s="6">
        <v>0.67</v>
      </c>
      <c r="H13" s="5">
        <v>6</v>
      </c>
      <c r="J13" s="5"/>
      <c r="K13" s="5">
        <v>0.5</v>
      </c>
      <c r="L13" s="3">
        <v>98889.628205128203</v>
      </c>
      <c r="M13" s="3">
        <v>101750.30294871793</v>
      </c>
      <c r="N13" s="3">
        <v>4678.7709712165579</v>
      </c>
      <c r="O13" s="3">
        <v>8.9197958562051247E-2</v>
      </c>
      <c r="P13" s="3">
        <v>8.9197958562051269</v>
      </c>
      <c r="Q13" s="3">
        <v>22</v>
      </c>
    </row>
    <row r="14" spans="1:32" x14ac:dyDescent="0.2">
      <c r="A14" s="5"/>
      <c r="B14" s="5">
        <v>0.75</v>
      </c>
      <c r="C14" s="6">
        <v>105687.72</v>
      </c>
      <c r="D14" s="6">
        <v>115192.77</v>
      </c>
      <c r="E14" s="6">
        <v>9914.07</v>
      </c>
      <c r="F14" s="6">
        <v>0.01</v>
      </c>
      <c r="G14" s="6">
        <v>0.63</v>
      </c>
      <c r="H14" s="5">
        <v>0</v>
      </c>
      <c r="J14" s="5"/>
      <c r="K14" s="5">
        <v>0.75</v>
      </c>
      <c r="L14" s="3">
        <v>98879.871794871797</v>
      </c>
      <c r="M14" s="3">
        <v>102399.8223076923</v>
      </c>
      <c r="N14" s="3">
        <v>7070.6060583477583</v>
      </c>
      <c r="O14" s="3">
        <v>9.3359596668461567E-2</v>
      </c>
      <c r="P14" s="3">
        <v>9.3359596668461506</v>
      </c>
      <c r="Q14" s="3">
        <v>18</v>
      </c>
    </row>
    <row r="15" spans="1:32" x14ac:dyDescent="0.2">
      <c r="A15" s="5"/>
      <c r="B15" s="5">
        <v>1</v>
      </c>
      <c r="C15" s="6">
        <v>137878.42000000001</v>
      </c>
      <c r="D15" s="6">
        <v>226286.52</v>
      </c>
      <c r="E15" s="6">
        <v>50120.41</v>
      </c>
      <c r="F15" s="6">
        <v>0.01</v>
      </c>
      <c r="G15" s="6">
        <v>0.74</v>
      </c>
      <c r="H15" s="5">
        <v>0</v>
      </c>
      <c r="J15" s="5"/>
      <c r="K15" s="5">
        <v>1</v>
      </c>
      <c r="L15" s="3">
        <v>98929.782051282047</v>
      </c>
      <c r="M15" s="3">
        <v>119551.56846153844</v>
      </c>
      <c r="N15" s="3">
        <v>33786.637010720777</v>
      </c>
      <c r="O15" s="3">
        <v>0.13083191590256407</v>
      </c>
      <c r="P15" s="3">
        <v>13.083191590256407</v>
      </c>
      <c r="Q15" s="3">
        <v>15</v>
      </c>
    </row>
    <row r="16" spans="1:32" x14ac:dyDescent="0.2">
      <c r="A16" s="8"/>
      <c r="B16" s="8" t="s">
        <v>94</v>
      </c>
      <c r="C16" s="10">
        <v>104435.06</v>
      </c>
      <c r="D16" s="10">
        <v>113902.85</v>
      </c>
      <c r="E16" s="10">
        <v>9938.43</v>
      </c>
      <c r="F16" s="10">
        <v>0.01</v>
      </c>
      <c r="G16" s="10">
        <v>0.68</v>
      </c>
      <c r="H16" s="8">
        <v>5</v>
      </c>
      <c r="J16" s="8"/>
      <c r="K16" s="8" t="s">
        <v>94</v>
      </c>
      <c r="L16" s="9">
        <v>98837.346153846156</v>
      </c>
      <c r="M16" s="9">
        <v>102125.48487179488</v>
      </c>
      <c r="N16" s="9">
        <v>6021.4813646650691</v>
      </c>
      <c r="O16" s="9">
        <v>0.10477030271641026</v>
      </c>
      <c r="P16" s="9">
        <v>10.477030271641025</v>
      </c>
      <c r="Q16" s="9">
        <v>15</v>
      </c>
    </row>
    <row r="19" spans="1:25" x14ac:dyDescent="0.2">
      <c r="A19" s="7"/>
      <c r="B19" s="7"/>
      <c r="C19" s="11" t="s">
        <v>99</v>
      </c>
      <c r="D19" s="11" t="s">
        <v>116</v>
      </c>
      <c r="E19" s="7" t="s">
        <v>100</v>
      </c>
      <c r="G19" s="7"/>
      <c r="H19" s="7"/>
      <c r="I19" s="11" t="s">
        <v>99</v>
      </c>
      <c r="J19" s="11" t="s">
        <v>115</v>
      </c>
      <c r="K19" s="7" t="s">
        <v>100</v>
      </c>
      <c r="M19" t="s">
        <v>107</v>
      </c>
    </row>
    <row r="20" spans="1:25" x14ac:dyDescent="0.2">
      <c r="A20" s="5" t="s">
        <v>108</v>
      </c>
      <c r="B20" s="5">
        <v>0</v>
      </c>
      <c r="C20" s="16">
        <v>9.7488551813447646E-3</v>
      </c>
      <c r="D20" s="6">
        <v>0.66</v>
      </c>
      <c r="E20" s="5">
        <v>11</v>
      </c>
      <c r="G20" s="5" t="s">
        <v>108</v>
      </c>
      <c r="H20" s="5">
        <v>0</v>
      </c>
      <c r="I20" s="16">
        <v>1.1639871900691171E-3</v>
      </c>
      <c r="J20" s="12">
        <v>8.5174686665640991</v>
      </c>
      <c r="K20" s="3">
        <v>18</v>
      </c>
      <c r="M20" s="5" t="s">
        <v>92</v>
      </c>
      <c r="N20" s="5" t="s">
        <v>24</v>
      </c>
      <c r="O20" s="16">
        <v>7.7425550963141829E-4</v>
      </c>
      <c r="P20" s="12">
        <v>13.709152843230772</v>
      </c>
      <c r="Q20" s="3">
        <v>22</v>
      </c>
    </row>
    <row r="21" spans="1:25" x14ac:dyDescent="0.2">
      <c r="A21" s="5"/>
      <c r="B21" s="5">
        <v>0.25</v>
      </c>
      <c r="C21" s="16">
        <v>0.10913200477560178</v>
      </c>
      <c r="D21" s="6">
        <v>0.64</v>
      </c>
      <c r="E21" s="5">
        <v>0</v>
      </c>
      <c r="G21" s="5"/>
      <c r="H21" s="5">
        <v>0.25</v>
      </c>
      <c r="I21" s="16">
        <v>7.5791718291819935E-4</v>
      </c>
      <c r="J21" s="12">
        <v>10.703743847948719</v>
      </c>
      <c r="K21" s="3">
        <v>21</v>
      </c>
      <c r="M21" s="5" t="s">
        <v>92</v>
      </c>
      <c r="N21" s="5" t="s">
        <v>24</v>
      </c>
      <c r="O21" s="6">
        <v>130466.74</v>
      </c>
      <c r="P21" s="6">
        <v>158228.26</v>
      </c>
      <c r="Q21" s="6">
        <v>18100.150000000001</v>
      </c>
      <c r="R21" s="6">
        <v>0</v>
      </c>
      <c r="S21" s="6">
        <v>0</v>
      </c>
      <c r="T21" s="5">
        <v>0</v>
      </c>
    </row>
    <row r="22" spans="1:25" x14ac:dyDescent="0.2">
      <c r="A22" s="5"/>
      <c r="B22" s="5">
        <v>0.5</v>
      </c>
      <c r="C22" s="16">
        <v>0.1934263740229108</v>
      </c>
      <c r="D22" s="6">
        <v>0.69</v>
      </c>
      <c r="E22" s="5">
        <v>0</v>
      </c>
      <c r="G22" s="5"/>
      <c r="H22" s="5">
        <v>0.5</v>
      </c>
      <c r="I22" s="16">
        <v>1.3518806388079562E-3</v>
      </c>
      <c r="J22" s="12">
        <v>11.585460786897437</v>
      </c>
      <c r="K22" s="3">
        <v>18</v>
      </c>
    </row>
    <row r="23" spans="1:25" x14ac:dyDescent="0.2">
      <c r="A23" s="5"/>
      <c r="B23" s="5">
        <v>0.75</v>
      </c>
      <c r="C23" s="16">
        <v>0.27146000440441304</v>
      </c>
      <c r="D23" s="6">
        <v>0.73</v>
      </c>
      <c r="E23" s="5">
        <v>0</v>
      </c>
      <c r="G23" s="5"/>
      <c r="H23" s="5">
        <v>0.75</v>
      </c>
      <c r="I23" s="16">
        <v>1.6256342610213575E-3</v>
      </c>
      <c r="J23" s="12">
        <v>12.362292981230771</v>
      </c>
      <c r="K23" s="3">
        <v>16</v>
      </c>
      <c r="M23">
        <v>0.28468862129474548</v>
      </c>
      <c r="N23">
        <v>9.7488551813447646E-3</v>
      </c>
      <c r="O23">
        <v>0.10913200477560178</v>
      </c>
      <c r="P23">
        <v>0.1934263740229108</v>
      </c>
      <c r="Q23">
        <v>0.27146000440441304</v>
      </c>
      <c r="R23">
        <v>0.33855770453236605</v>
      </c>
      <c r="S23">
        <v>0.24727100779425554</v>
      </c>
      <c r="T23">
        <v>1.0016218290936581E-2</v>
      </c>
      <c r="U23">
        <v>1.2420710663119811E-2</v>
      </c>
      <c r="V23">
        <v>2.2583726427252485E-2</v>
      </c>
      <c r="W23">
        <v>4.9151895533808762E-2</v>
      </c>
      <c r="X23">
        <v>0.32844781047117511</v>
      </c>
      <c r="Y23">
        <v>3.4674777616512373E-2</v>
      </c>
    </row>
    <row r="24" spans="1:25" x14ac:dyDescent="0.2">
      <c r="A24" s="5"/>
      <c r="B24" s="5">
        <v>1</v>
      </c>
      <c r="C24" s="16">
        <v>0.33855770453236605</v>
      </c>
      <c r="D24" s="6">
        <v>0.76</v>
      </c>
      <c r="E24" s="5">
        <v>0</v>
      </c>
      <c r="G24" s="5"/>
      <c r="H24" s="5">
        <v>1</v>
      </c>
      <c r="I24" s="16">
        <v>1.6279998209885354E-3</v>
      </c>
      <c r="J24" s="12">
        <v>13.140797333102563</v>
      </c>
      <c r="K24" s="3">
        <v>18</v>
      </c>
    </row>
    <row r="25" spans="1:25" x14ac:dyDescent="0.2">
      <c r="A25" s="8"/>
      <c r="B25" s="8" t="s">
        <v>94</v>
      </c>
      <c r="C25" s="17">
        <v>0.24727100779425554</v>
      </c>
      <c r="D25" s="10">
        <v>0.79</v>
      </c>
      <c r="E25" s="8">
        <v>0</v>
      </c>
      <c r="G25" s="8"/>
      <c r="H25" s="8" t="s">
        <v>94</v>
      </c>
      <c r="I25" s="17">
        <v>1.660833627442811E-3</v>
      </c>
      <c r="J25" s="13">
        <v>15.695989936256423</v>
      </c>
      <c r="K25" s="9">
        <v>18</v>
      </c>
    </row>
    <row r="26" spans="1:25" x14ac:dyDescent="0.2">
      <c r="A26" s="5" t="s">
        <v>109</v>
      </c>
      <c r="B26" s="5">
        <v>0</v>
      </c>
      <c r="C26" s="16">
        <v>1.0016218290936581E-2</v>
      </c>
      <c r="D26" s="6">
        <v>0.67</v>
      </c>
      <c r="E26" s="5">
        <v>11</v>
      </c>
      <c r="G26" s="5" t="s">
        <v>109</v>
      </c>
      <c r="H26" s="5">
        <v>0</v>
      </c>
      <c r="I26" s="16">
        <v>1.2993077877220796E-3</v>
      </c>
      <c r="J26" s="12">
        <v>8.466361606410258</v>
      </c>
      <c r="K26" s="3">
        <v>16</v>
      </c>
    </row>
    <row r="27" spans="1:25" x14ac:dyDescent="0.2">
      <c r="A27" s="5"/>
      <c r="B27" s="5">
        <v>0.25</v>
      </c>
      <c r="C27" s="16">
        <v>1.2420710663119811E-2</v>
      </c>
      <c r="D27" s="6">
        <v>0.68</v>
      </c>
      <c r="E27" s="5">
        <v>8</v>
      </c>
      <c r="G27" s="5"/>
      <c r="H27" s="5">
        <v>0.25</v>
      </c>
      <c r="I27" s="16">
        <v>9.7277909540075306E-4</v>
      </c>
      <c r="J27" s="12">
        <v>8.7142347414871786</v>
      </c>
      <c r="K27" s="3">
        <v>17</v>
      </c>
    </row>
    <row r="28" spans="1:25" x14ac:dyDescent="0.2">
      <c r="A28" s="5"/>
      <c r="B28" s="5">
        <v>0.5</v>
      </c>
      <c r="C28" s="16">
        <v>2.2583726427252485E-2</v>
      </c>
      <c r="D28" s="6">
        <v>0.67</v>
      </c>
      <c r="E28" s="5">
        <v>6</v>
      </c>
      <c r="G28" s="5"/>
      <c r="H28" s="5">
        <v>0.5</v>
      </c>
      <c r="I28" s="16">
        <v>8.3622652714843225E-4</v>
      </c>
      <c r="J28" s="12">
        <v>8.9197958562051269</v>
      </c>
      <c r="K28" s="3">
        <v>22</v>
      </c>
    </row>
    <row r="29" spans="1:25" x14ac:dyDescent="0.2">
      <c r="A29" s="5"/>
      <c r="B29" s="5">
        <v>0.75</v>
      </c>
      <c r="C29" s="16">
        <v>4.9151895533808762E-2</v>
      </c>
      <c r="D29" s="6">
        <v>0.63</v>
      </c>
      <c r="E29" s="5">
        <v>0</v>
      </c>
      <c r="G29" s="5"/>
      <c r="H29" s="5">
        <v>0.75</v>
      </c>
      <c r="I29" s="16">
        <v>9.3533758371007881E-4</v>
      </c>
      <c r="J29" s="12">
        <v>9.3359596668461506</v>
      </c>
      <c r="K29" s="3">
        <v>18</v>
      </c>
    </row>
    <row r="30" spans="1:25" x14ac:dyDescent="0.2">
      <c r="A30" s="5"/>
      <c r="B30" s="5">
        <v>1</v>
      </c>
      <c r="C30" s="16">
        <v>0.32844781047117511</v>
      </c>
      <c r="D30" s="6">
        <v>0.74</v>
      </c>
      <c r="E30" s="5">
        <v>0</v>
      </c>
      <c r="G30" s="5"/>
      <c r="H30" s="5">
        <v>1</v>
      </c>
      <c r="I30" s="16">
        <v>1.5527216274629869E-3</v>
      </c>
      <c r="J30" s="12">
        <v>13.083191590256407</v>
      </c>
      <c r="K30" s="3">
        <v>15</v>
      </c>
    </row>
    <row r="31" spans="1:25" x14ac:dyDescent="0.2">
      <c r="A31" s="8"/>
      <c r="B31" s="8" t="s">
        <v>94</v>
      </c>
      <c r="C31" s="17">
        <v>3.4674777616512373E-2</v>
      </c>
      <c r="D31" s="10">
        <v>0.68</v>
      </c>
      <c r="E31" s="8">
        <v>5</v>
      </c>
      <c r="G31" s="8"/>
      <c r="H31" s="8" t="s">
        <v>94</v>
      </c>
      <c r="I31" s="17">
        <v>1.4517311015706726E-3</v>
      </c>
      <c r="J31" s="13">
        <v>10.477030271641025</v>
      </c>
      <c r="K31" s="9">
        <v>15</v>
      </c>
    </row>
  </sheetData>
  <conditionalFormatting sqref="L4:L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:Q1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1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301D-7DBF-9341-92C7-C1A65264FE3C}">
  <dimension ref="A1:S58"/>
  <sheetViews>
    <sheetView topLeftCell="A25" workbookViewId="0">
      <selection activeCell="N39" sqref="N39"/>
    </sheetView>
  </sheetViews>
  <sheetFormatPr baseColWidth="10" defaultColWidth="11" defaultRowHeight="16" x14ac:dyDescent="0.2"/>
  <sheetData>
    <row r="1" spans="1:19" x14ac:dyDescent="0.2">
      <c r="A1" s="15" t="s">
        <v>34</v>
      </c>
      <c r="B1" s="15" t="s">
        <v>101</v>
      </c>
      <c r="C1" s="15" t="s">
        <v>102</v>
      </c>
      <c r="D1" s="15" t="s">
        <v>117</v>
      </c>
      <c r="E1" s="15" t="s">
        <v>103</v>
      </c>
      <c r="F1" s="15" t="s">
        <v>104</v>
      </c>
      <c r="G1" s="15" t="s">
        <v>105</v>
      </c>
      <c r="H1" s="15" t="s">
        <v>118</v>
      </c>
      <c r="I1" s="15" t="s">
        <v>106</v>
      </c>
      <c r="J1" s="15" t="s">
        <v>98</v>
      </c>
      <c r="K1" s="15" t="s">
        <v>119</v>
      </c>
      <c r="L1" s="15" t="s">
        <v>101</v>
      </c>
      <c r="M1" s="15" t="s">
        <v>102</v>
      </c>
      <c r="N1" s="15" t="s">
        <v>117</v>
      </c>
      <c r="O1" s="15" t="s">
        <v>103</v>
      </c>
      <c r="P1" s="15" t="s">
        <v>104</v>
      </c>
      <c r="Q1" s="15" t="s">
        <v>105</v>
      </c>
      <c r="R1" s="15" t="s">
        <v>118</v>
      </c>
      <c r="S1" s="15" t="s">
        <v>106</v>
      </c>
    </row>
    <row r="2" spans="1:19" x14ac:dyDescent="0.2">
      <c r="A2" s="2" t="s">
        <v>36</v>
      </c>
      <c r="B2">
        <v>2960.5</v>
      </c>
      <c r="C2">
        <v>2917</v>
      </c>
      <c r="D2">
        <v>2912</v>
      </c>
      <c r="E2">
        <v>2972</v>
      </c>
      <c r="F2">
        <v>2934</v>
      </c>
      <c r="G2">
        <v>2910</v>
      </c>
      <c r="H2">
        <v>2904</v>
      </c>
      <c r="I2">
        <v>2933</v>
      </c>
      <c r="J2" s="19">
        <f>MIN(B2:I2)</f>
        <v>2904</v>
      </c>
      <c r="K2" s="16"/>
      <c r="L2" s="16">
        <f>(B2-$J2)/$J2</f>
        <v>1.9455922865013773E-2</v>
      </c>
      <c r="M2" s="16">
        <f t="shared" ref="M2:S17" si="0">(C2-$J2)/$J2</f>
        <v>4.4765840220385676E-3</v>
      </c>
      <c r="N2" s="16">
        <f t="shared" si="0"/>
        <v>2.7548209366391185E-3</v>
      </c>
      <c r="O2" s="16">
        <f t="shared" si="0"/>
        <v>2.3415977961432508E-2</v>
      </c>
      <c r="P2" s="16">
        <f t="shared" si="0"/>
        <v>1.0330578512396695E-2</v>
      </c>
      <c r="Q2" s="16">
        <f t="shared" si="0"/>
        <v>2.0661157024793389E-3</v>
      </c>
      <c r="R2" s="16">
        <f t="shared" si="0"/>
        <v>0</v>
      </c>
      <c r="S2" s="16">
        <f t="shared" si="0"/>
        <v>9.9862258953168047E-3</v>
      </c>
    </row>
    <row r="3" spans="1:19" x14ac:dyDescent="0.2">
      <c r="A3" s="2" t="s">
        <v>37</v>
      </c>
      <c r="B3">
        <v>2804</v>
      </c>
      <c r="C3">
        <v>2736.5</v>
      </c>
      <c r="D3">
        <v>2736.5</v>
      </c>
      <c r="E3">
        <v>2796.5</v>
      </c>
      <c r="F3">
        <v>2796.5</v>
      </c>
      <c r="G3">
        <v>2737.5</v>
      </c>
      <c r="H3">
        <v>2736</v>
      </c>
      <c r="I3">
        <v>2836.5</v>
      </c>
      <c r="J3" s="19">
        <f t="shared" ref="J3:J40" si="1">MIN(B3:I3)</f>
        <v>2736</v>
      </c>
      <c r="K3" s="16"/>
      <c r="L3" s="16">
        <f t="shared" ref="L3:L40" si="2">(B3-$J3)/$J3</f>
        <v>2.4853801169590642E-2</v>
      </c>
      <c r="M3" s="16">
        <f t="shared" si="0"/>
        <v>1.827485380116959E-4</v>
      </c>
      <c r="N3" s="16">
        <f t="shared" si="0"/>
        <v>1.827485380116959E-4</v>
      </c>
      <c r="O3" s="16">
        <f t="shared" si="0"/>
        <v>2.2112573099415205E-2</v>
      </c>
      <c r="P3" s="16">
        <f t="shared" si="0"/>
        <v>2.2112573099415205E-2</v>
      </c>
      <c r="Q3" s="16">
        <f t="shared" si="0"/>
        <v>5.4824561403508769E-4</v>
      </c>
      <c r="R3" s="16">
        <f t="shared" si="0"/>
        <v>0</v>
      </c>
      <c r="S3" s="16">
        <f t="shared" si="0"/>
        <v>3.673245614035088E-2</v>
      </c>
    </row>
    <row r="4" spans="1:19" x14ac:dyDescent="0.2">
      <c r="A4" s="2" t="s">
        <v>38</v>
      </c>
      <c r="B4">
        <v>102254</v>
      </c>
      <c r="C4">
        <v>100097.5</v>
      </c>
      <c r="D4">
        <v>100143</v>
      </c>
      <c r="E4">
        <v>103237</v>
      </c>
      <c r="F4">
        <v>102394</v>
      </c>
      <c r="G4">
        <v>100015</v>
      </c>
      <c r="H4">
        <v>99981.5</v>
      </c>
      <c r="I4">
        <v>103064</v>
      </c>
      <c r="J4" s="19">
        <f t="shared" si="1"/>
        <v>99981.5</v>
      </c>
      <c r="K4" s="16"/>
      <c r="L4" s="16">
        <f t="shared" si="2"/>
        <v>2.2729204902907037E-2</v>
      </c>
      <c r="M4" s="16">
        <f t="shared" si="0"/>
        <v>1.1602146397083461E-3</v>
      </c>
      <c r="N4" s="16">
        <f t="shared" si="0"/>
        <v>1.6152988302836025E-3</v>
      </c>
      <c r="O4" s="16">
        <f t="shared" si="0"/>
        <v>3.2561023789401039E-2</v>
      </c>
      <c r="P4" s="16">
        <f t="shared" si="0"/>
        <v>2.4129463950830904E-2</v>
      </c>
      <c r="Q4" s="16">
        <f t="shared" si="0"/>
        <v>3.350619864674965E-4</v>
      </c>
      <c r="R4" s="16">
        <f t="shared" si="0"/>
        <v>0</v>
      </c>
      <c r="S4" s="16">
        <f t="shared" si="0"/>
        <v>3.0830703680180833E-2</v>
      </c>
    </row>
    <row r="5" spans="1:19" x14ac:dyDescent="0.2">
      <c r="A5" s="2" t="s">
        <v>39</v>
      </c>
      <c r="B5">
        <v>305579.5</v>
      </c>
      <c r="C5">
        <v>301432.5</v>
      </c>
      <c r="D5">
        <v>301208.5</v>
      </c>
      <c r="E5">
        <v>302448.5</v>
      </c>
      <c r="F5">
        <v>303098.5</v>
      </c>
      <c r="G5">
        <v>301812.5</v>
      </c>
      <c r="H5">
        <v>301544.5</v>
      </c>
      <c r="I5">
        <v>302965.5</v>
      </c>
      <c r="J5" s="19">
        <f t="shared" si="1"/>
        <v>301208.5</v>
      </c>
      <c r="K5" s="16"/>
      <c r="L5" s="16">
        <f t="shared" si="2"/>
        <v>1.4511542668948586E-2</v>
      </c>
      <c r="M5" s="16">
        <f t="shared" si="0"/>
        <v>7.4367091234145118E-4</v>
      </c>
      <c r="N5" s="16">
        <f t="shared" si="0"/>
        <v>0</v>
      </c>
      <c r="O5" s="16">
        <f t="shared" si="0"/>
        <v>4.1167496933187473E-3</v>
      </c>
      <c r="P5" s="16">
        <f t="shared" si="0"/>
        <v>6.2747233228809948E-3</v>
      </c>
      <c r="Q5" s="16">
        <f t="shared" si="0"/>
        <v>2.0052554957778416E-3</v>
      </c>
      <c r="R5" s="16">
        <f t="shared" si="0"/>
        <v>1.1155063685121768E-3</v>
      </c>
      <c r="S5" s="16">
        <f t="shared" si="0"/>
        <v>5.8331687186782581E-3</v>
      </c>
    </row>
    <row r="6" spans="1:19" x14ac:dyDescent="0.2">
      <c r="A6" s="2" t="s">
        <v>40</v>
      </c>
      <c r="B6">
        <v>419346.5</v>
      </c>
      <c r="C6">
        <v>416532</v>
      </c>
      <c r="D6">
        <v>416611.5</v>
      </c>
      <c r="E6">
        <v>419185</v>
      </c>
      <c r="F6">
        <v>418858</v>
      </c>
      <c r="G6">
        <v>416349</v>
      </c>
      <c r="H6">
        <v>416435.5</v>
      </c>
      <c r="I6">
        <v>418252</v>
      </c>
      <c r="J6" s="19">
        <f t="shared" si="1"/>
        <v>416349</v>
      </c>
      <c r="K6" s="16"/>
      <c r="L6" s="16">
        <f t="shared" si="2"/>
        <v>7.1994888903299872E-3</v>
      </c>
      <c r="M6" s="16">
        <f t="shared" si="0"/>
        <v>4.3953510156143045E-4</v>
      </c>
      <c r="N6" s="16">
        <f t="shared" si="0"/>
        <v>6.3048067846926492E-4</v>
      </c>
      <c r="O6" s="16">
        <f t="shared" si="0"/>
        <v>6.811593158624135E-3</v>
      </c>
      <c r="P6" s="16">
        <f t="shared" si="0"/>
        <v>6.026194370588136E-3</v>
      </c>
      <c r="Q6" s="16">
        <f t="shared" si="0"/>
        <v>0</v>
      </c>
      <c r="R6" s="16">
        <f t="shared" si="0"/>
        <v>2.0775839500034827E-4</v>
      </c>
      <c r="S6" s="16">
        <f t="shared" si="0"/>
        <v>4.5706846900076615E-3</v>
      </c>
    </row>
    <row r="7" spans="1:19" x14ac:dyDescent="0.2">
      <c r="A7" s="2" t="s">
        <v>41</v>
      </c>
      <c r="B7">
        <v>210536</v>
      </c>
      <c r="C7">
        <v>207805.5</v>
      </c>
      <c r="D7">
        <v>207766</v>
      </c>
      <c r="E7">
        <v>212707.5</v>
      </c>
      <c r="F7">
        <v>211881</v>
      </c>
      <c r="G7">
        <v>207912.5</v>
      </c>
      <c r="H7">
        <v>207782</v>
      </c>
      <c r="I7">
        <v>212238</v>
      </c>
      <c r="J7" s="19">
        <f t="shared" si="1"/>
        <v>207766</v>
      </c>
      <c r="K7" s="16"/>
      <c r="L7" s="16">
        <f t="shared" si="2"/>
        <v>1.3332306537161999E-2</v>
      </c>
      <c r="M7" s="16">
        <f t="shared" si="0"/>
        <v>1.901177285985195E-4</v>
      </c>
      <c r="N7" s="16">
        <f t="shared" si="0"/>
        <v>0</v>
      </c>
      <c r="O7" s="16">
        <f t="shared" si="0"/>
        <v>2.3783968503027445E-2</v>
      </c>
      <c r="P7" s="16">
        <f t="shared" si="0"/>
        <v>1.9805935523617917E-2</v>
      </c>
      <c r="Q7" s="16">
        <f t="shared" si="0"/>
        <v>7.051201832831166E-4</v>
      </c>
      <c r="R7" s="16">
        <f t="shared" si="0"/>
        <v>7.7009712850033214E-5</v>
      </c>
      <c r="S7" s="16">
        <f t="shared" si="0"/>
        <v>2.1524214741584283E-2</v>
      </c>
    </row>
    <row r="8" spans="1:19" x14ac:dyDescent="0.2">
      <c r="A8" s="2" t="s">
        <v>42</v>
      </c>
      <c r="B8">
        <v>197046</v>
      </c>
      <c r="C8">
        <v>194017</v>
      </c>
      <c r="D8">
        <v>194053</v>
      </c>
      <c r="E8">
        <v>197540.5</v>
      </c>
      <c r="F8">
        <v>197647.5</v>
      </c>
      <c r="G8">
        <v>194231.5</v>
      </c>
      <c r="H8">
        <v>193987</v>
      </c>
      <c r="I8">
        <v>197493</v>
      </c>
      <c r="J8" s="19">
        <f t="shared" si="1"/>
        <v>193987</v>
      </c>
      <c r="K8" s="16"/>
      <c r="L8" s="16">
        <f t="shared" si="2"/>
        <v>1.5769097929242682E-2</v>
      </c>
      <c r="M8" s="16">
        <f t="shared" si="0"/>
        <v>1.5464953837112795E-4</v>
      </c>
      <c r="N8" s="16">
        <f t="shared" si="0"/>
        <v>3.4022898441648153E-4</v>
      </c>
      <c r="O8" s="16">
        <f t="shared" si="0"/>
        <v>1.8318237820060108E-2</v>
      </c>
      <c r="P8" s="16">
        <f t="shared" si="0"/>
        <v>1.8869821173583799E-2</v>
      </c>
      <c r="Q8" s="16">
        <f t="shared" si="0"/>
        <v>1.2603937377246928E-3</v>
      </c>
      <c r="R8" s="16">
        <f t="shared" si="0"/>
        <v>0</v>
      </c>
      <c r="S8" s="16">
        <f t="shared" si="0"/>
        <v>1.8073376050972489E-2</v>
      </c>
    </row>
    <row r="9" spans="1:19" x14ac:dyDescent="0.2">
      <c r="A9" s="2" t="s">
        <v>43</v>
      </c>
      <c r="B9">
        <v>1915658.5</v>
      </c>
      <c r="C9">
        <v>1883124.5</v>
      </c>
      <c r="D9">
        <v>1882133.5</v>
      </c>
      <c r="E9">
        <v>1902427</v>
      </c>
      <c r="F9">
        <v>1896887.5</v>
      </c>
      <c r="G9">
        <v>1881789</v>
      </c>
      <c r="H9">
        <v>1882932.5</v>
      </c>
      <c r="I9">
        <v>1890204.5</v>
      </c>
      <c r="J9" s="19">
        <f t="shared" si="1"/>
        <v>1881789</v>
      </c>
      <c r="K9" s="16"/>
      <c r="L9" s="16">
        <f t="shared" si="2"/>
        <v>1.7998564132323019E-2</v>
      </c>
      <c r="M9" s="16">
        <f t="shared" si="0"/>
        <v>7.0969699578433076E-4</v>
      </c>
      <c r="N9" s="16">
        <f t="shared" si="0"/>
        <v>1.830704717691516E-4</v>
      </c>
      <c r="O9" s="16">
        <f t="shared" si="0"/>
        <v>1.0967223211529029E-2</v>
      </c>
      <c r="P9" s="16">
        <f t="shared" si="0"/>
        <v>8.0234819100334833E-3</v>
      </c>
      <c r="Q9" s="16">
        <f t="shared" si="0"/>
        <v>0</v>
      </c>
      <c r="R9" s="16">
        <f t="shared" si="0"/>
        <v>6.076664280639328E-4</v>
      </c>
      <c r="S9" s="16">
        <f t="shared" si="0"/>
        <v>4.4720741804740068E-3</v>
      </c>
    </row>
    <row r="10" spans="1:19" x14ac:dyDescent="0.2">
      <c r="A10" s="2" t="s">
        <v>44</v>
      </c>
      <c r="B10">
        <v>561327.5</v>
      </c>
      <c r="C10">
        <v>551207</v>
      </c>
      <c r="D10">
        <v>549204</v>
      </c>
      <c r="E10">
        <v>562139</v>
      </c>
      <c r="F10">
        <v>553666.5</v>
      </c>
      <c r="G10">
        <v>548523</v>
      </c>
      <c r="H10">
        <v>549496</v>
      </c>
      <c r="I10">
        <v>555066</v>
      </c>
      <c r="J10" s="19">
        <f t="shared" si="1"/>
        <v>548523</v>
      </c>
      <c r="K10" s="16"/>
      <c r="L10" s="16">
        <f t="shared" si="2"/>
        <v>2.3343597260278966E-2</v>
      </c>
      <c r="M10" s="16">
        <f t="shared" si="0"/>
        <v>4.8931403058759615E-3</v>
      </c>
      <c r="N10" s="16">
        <f t="shared" si="0"/>
        <v>1.2415158525713598E-3</v>
      </c>
      <c r="O10" s="16">
        <f t="shared" si="0"/>
        <v>2.4823024740986247E-2</v>
      </c>
      <c r="P10" s="16">
        <f t="shared" si="0"/>
        <v>9.3769996882537288E-3</v>
      </c>
      <c r="Q10" s="16">
        <f t="shared" si="0"/>
        <v>0</v>
      </c>
      <c r="R10" s="16">
        <f t="shared" si="0"/>
        <v>1.7738545147605478E-3</v>
      </c>
      <c r="S10" s="16">
        <f t="shared" si="0"/>
        <v>1.1928396803780333E-2</v>
      </c>
    </row>
    <row r="11" spans="1:19" x14ac:dyDescent="0.2">
      <c r="A11" s="2" t="s">
        <v>45</v>
      </c>
      <c r="B11">
        <v>5716.5</v>
      </c>
      <c r="C11">
        <v>5623.5</v>
      </c>
      <c r="D11">
        <v>5621.5</v>
      </c>
      <c r="E11">
        <v>5670.5</v>
      </c>
      <c r="F11">
        <v>5716.5</v>
      </c>
      <c r="G11">
        <v>5621.5</v>
      </c>
      <c r="H11">
        <v>5621.5</v>
      </c>
      <c r="I11">
        <v>5716.5</v>
      </c>
      <c r="J11" s="19">
        <f t="shared" si="1"/>
        <v>5621.5</v>
      </c>
      <c r="K11" s="16"/>
      <c r="L11" s="16">
        <f t="shared" si="2"/>
        <v>1.6899404073645825E-2</v>
      </c>
      <c r="M11" s="16">
        <f t="shared" si="0"/>
        <v>3.5577692786622789E-4</v>
      </c>
      <c r="N11" s="16">
        <f t="shared" si="0"/>
        <v>0</v>
      </c>
      <c r="O11" s="16">
        <f t="shared" si="0"/>
        <v>8.7165347327225837E-3</v>
      </c>
      <c r="P11" s="16">
        <f t="shared" si="0"/>
        <v>1.6899404073645825E-2</v>
      </c>
      <c r="Q11" s="16">
        <f t="shared" si="0"/>
        <v>0</v>
      </c>
      <c r="R11" s="16">
        <f t="shared" si="0"/>
        <v>0</v>
      </c>
      <c r="S11" s="16">
        <f t="shared" si="0"/>
        <v>1.6899404073645825E-2</v>
      </c>
    </row>
    <row r="12" spans="1:19" x14ac:dyDescent="0.2">
      <c r="A12" s="2" t="s">
        <v>46</v>
      </c>
      <c r="B12">
        <v>3709.5</v>
      </c>
      <c r="C12">
        <v>3655.5</v>
      </c>
      <c r="D12">
        <v>3655.5</v>
      </c>
      <c r="E12">
        <v>3655.5</v>
      </c>
      <c r="F12">
        <v>3737</v>
      </c>
      <c r="G12">
        <v>3655.5</v>
      </c>
      <c r="H12">
        <v>3655.5</v>
      </c>
      <c r="I12">
        <v>3690.5</v>
      </c>
      <c r="J12" s="19">
        <f t="shared" si="1"/>
        <v>3655.5</v>
      </c>
      <c r="K12" s="16"/>
      <c r="L12" s="16">
        <f t="shared" si="2"/>
        <v>1.4772260976610586E-2</v>
      </c>
      <c r="M12" s="16">
        <f t="shared" si="0"/>
        <v>0</v>
      </c>
      <c r="N12" s="16">
        <f t="shared" si="0"/>
        <v>0</v>
      </c>
      <c r="O12" s="16">
        <f t="shared" si="0"/>
        <v>0</v>
      </c>
      <c r="P12" s="16">
        <f t="shared" si="0"/>
        <v>2.2295171659143756E-2</v>
      </c>
      <c r="Q12" s="16">
        <f t="shared" si="0"/>
        <v>0</v>
      </c>
      <c r="R12" s="16">
        <f t="shared" si="0"/>
        <v>0</v>
      </c>
      <c r="S12" s="16">
        <f t="shared" si="0"/>
        <v>9.5746135959513066E-3</v>
      </c>
    </row>
    <row r="13" spans="1:19" x14ac:dyDescent="0.2">
      <c r="A13" s="2" t="s">
        <v>47</v>
      </c>
      <c r="B13">
        <v>3847</v>
      </c>
      <c r="C13">
        <v>3832.5</v>
      </c>
      <c r="D13">
        <v>3832.5</v>
      </c>
      <c r="E13">
        <v>3832.5</v>
      </c>
      <c r="F13">
        <v>3832.5</v>
      </c>
      <c r="G13">
        <v>3832.5</v>
      </c>
      <c r="H13">
        <v>3832.5</v>
      </c>
      <c r="I13">
        <v>3832.5</v>
      </c>
      <c r="J13" s="19">
        <f t="shared" si="1"/>
        <v>3832.5</v>
      </c>
      <c r="K13" s="16"/>
      <c r="L13" s="16">
        <f t="shared" si="2"/>
        <v>3.7834311806914547E-3</v>
      </c>
      <c r="M13" s="16">
        <f t="shared" si="0"/>
        <v>0</v>
      </c>
      <c r="N13" s="16">
        <f t="shared" si="0"/>
        <v>0</v>
      </c>
      <c r="O13" s="16">
        <f t="shared" si="0"/>
        <v>0</v>
      </c>
      <c r="P13" s="16">
        <f t="shared" si="0"/>
        <v>0</v>
      </c>
      <c r="Q13" s="16">
        <f t="shared" si="0"/>
        <v>0</v>
      </c>
      <c r="R13" s="16">
        <f t="shared" si="0"/>
        <v>0</v>
      </c>
      <c r="S13" s="16">
        <f t="shared" si="0"/>
        <v>0</v>
      </c>
    </row>
    <row r="14" spans="1:19" x14ac:dyDescent="0.2">
      <c r="A14" s="2" t="s">
        <v>48</v>
      </c>
      <c r="B14">
        <v>917</v>
      </c>
      <c r="C14">
        <v>906.5</v>
      </c>
      <c r="D14">
        <v>906.5</v>
      </c>
      <c r="E14">
        <v>908.5</v>
      </c>
      <c r="F14">
        <v>916.5</v>
      </c>
      <c r="G14">
        <v>908.5</v>
      </c>
      <c r="H14">
        <v>906.5</v>
      </c>
      <c r="I14">
        <v>918.5</v>
      </c>
      <c r="J14" s="19">
        <f t="shared" si="1"/>
        <v>906.5</v>
      </c>
      <c r="K14" s="16"/>
      <c r="L14" s="16">
        <f t="shared" si="2"/>
        <v>1.1583011583011582E-2</v>
      </c>
      <c r="M14" s="16">
        <f t="shared" si="0"/>
        <v>0</v>
      </c>
      <c r="N14" s="16">
        <f t="shared" si="0"/>
        <v>0</v>
      </c>
      <c r="O14" s="16">
        <f t="shared" si="0"/>
        <v>2.206287920573635E-3</v>
      </c>
      <c r="P14" s="16">
        <f t="shared" si="0"/>
        <v>1.1031439602868174E-2</v>
      </c>
      <c r="Q14" s="16">
        <f t="shared" si="0"/>
        <v>2.206287920573635E-3</v>
      </c>
      <c r="R14" s="16">
        <f t="shared" si="0"/>
        <v>0</v>
      </c>
      <c r="S14" s="16">
        <f t="shared" si="0"/>
        <v>1.3237727523441808E-2</v>
      </c>
    </row>
    <row r="15" spans="1:19" x14ac:dyDescent="0.2">
      <c r="A15" s="2" t="s">
        <v>49</v>
      </c>
      <c r="B15">
        <v>602</v>
      </c>
      <c r="C15">
        <v>579</v>
      </c>
      <c r="D15">
        <v>578</v>
      </c>
      <c r="E15">
        <v>594</v>
      </c>
      <c r="F15">
        <v>604.5</v>
      </c>
      <c r="G15">
        <v>581.5</v>
      </c>
      <c r="H15">
        <v>578</v>
      </c>
      <c r="I15">
        <v>578</v>
      </c>
      <c r="J15" s="19">
        <f t="shared" si="1"/>
        <v>578</v>
      </c>
      <c r="K15" s="16"/>
      <c r="L15" s="16">
        <f t="shared" si="2"/>
        <v>4.1522491349480967E-2</v>
      </c>
      <c r="M15" s="16">
        <f t="shared" si="0"/>
        <v>1.7301038062283738E-3</v>
      </c>
      <c r="N15" s="16">
        <f t="shared" si="0"/>
        <v>0</v>
      </c>
      <c r="O15" s="16">
        <f t="shared" si="0"/>
        <v>2.768166089965398E-2</v>
      </c>
      <c r="P15" s="16">
        <f t="shared" si="0"/>
        <v>4.5847750865051905E-2</v>
      </c>
      <c r="Q15" s="16">
        <f t="shared" si="0"/>
        <v>6.0553633217993079E-3</v>
      </c>
      <c r="R15" s="16">
        <f t="shared" si="0"/>
        <v>0</v>
      </c>
      <c r="S15" s="16">
        <f t="shared" si="0"/>
        <v>0</v>
      </c>
    </row>
    <row r="16" spans="1:19" x14ac:dyDescent="0.2">
      <c r="A16" s="2" t="s">
        <v>50</v>
      </c>
      <c r="B16">
        <v>854</v>
      </c>
      <c r="C16">
        <v>832.5</v>
      </c>
      <c r="D16">
        <v>825.5</v>
      </c>
      <c r="E16">
        <v>853</v>
      </c>
      <c r="F16">
        <v>853</v>
      </c>
      <c r="G16">
        <v>828</v>
      </c>
      <c r="H16">
        <v>825.5</v>
      </c>
      <c r="I16">
        <v>844</v>
      </c>
      <c r="J16" s="19">
        <f t="shared" si="1"/>
        <v>825.5</v>
      </c>
      <c r="K16" s="16"/>
      <c r="L16" s="16">
        <f t="shared" si="2"/>
        <v>3.4524530587522716E-2</v>
      </c>
      <c r="M16" s="16">
        <f t="shared" si="0"/>
        <v>8.4797092671108423E-3</v>
      </c>
      <c r="N16" s="16">
        <f t="shared" si="0"/>
        <v>0</v>
      </c>
      <c r="O16" s="16">
        <f t="shared" si="0"/>
        <v>3.3313143549364023E-2</v>
      </c>
      <c r="P16" s="16">
        <f t="shared" si="0"/>
        <v>3.3313143549364023E-2</v>
      </c>
      <c r="Q16" s="16">
        <f t="shared" si="0"/>
        <v>3.0284675953967293E-3</v>
      </c>
      <c r="R16" s="16">
        <f t="shared" si="0"/>
        <v>0</v>
      </c>
      <c r="S16" s="16">
        <f t="shared" si="0"/>
        <v>2.2410660205935795E-2</v>
      </c>
    </row>
    <row r="17" spans="1:19" x14ac:dyDescent="0.2">
      <c r="A17" s="2" t="s">
        <v>51</v>
      </c>
      <c r="B17">
        <v>1538.5</v>
      </c>
      <c r="C17">
        <v>1520.5</v>
      </c>
      <c r="D17">
        <v>1493</v>
      </c>
      <c r="E17">
        <v>1543</v>
      </c>
      <c r="F17">
        <v>1538</v>
      </c>
      <c r="G17">
        <v>1506</v>
      </c>
      <c r="H17">
        <v>1493</v>
      </c>
      <c r="I17">
        <v>1537</v>
      </c>
      <c r="J17" s="19">
        <f t="shared" si="1"/>
        <v>1493</v>
      </c>
      <c r="K17" s="16"/>
      <c r="L17" s="16">
        <f t="shared" si="2"/>
        <v>3.0475552578700604E-2</v>
      </c>
      <c r="M17" s="16">
        <f t="shared" si="0"/>
        <v>1.8419290020093772E-2</v>
      </c>
      <c r="N17" s="16">
        <f t="shared" si="0"/>
        <v>0</v>
      </c>
      <c r="O17" s="16">
        <f t="shared" si="0"/>
        <v>3.3489618218352314E-2</v>
      </c>
      <c r="P17" s="16">
        <f t="shared" si="0"/>
        <v>3.0140656396517081E-2</v>
      </c>
      <c r="Q17" s="16">
        <f t="shared" si="0"/>
        <v>8.7073007367716015E-3</v>
      </c>
      <c r="R17" s="16">
        <f t="shared" si="0"/>
        <v>0</v>
      </c>
      <c r="S17" s="16">
        <f t="shared" si="0"/>
        <v>2.9470864032150032E-2</v>
      </c>
    </row>
    <row r="18" spans="1:19" x14ac:dyDescent="0.2">
      <c r="A18" s="2" t="s">
        <v>52</v>
      </c>
      <c r="B18">
        <v>1626.5</v>
      </c>
      <c r="C18">
        <v>1626.5</v>
      </c>
      <c r="D18">
        <v>1606.5</v>
      </c>
      <c r="E18">
        <v>1609.5</v>
      </c>
      <c r="F18">
        <v>1666.5</v>
      </c>
      <c r="G18">
        <v>1612</v>
      </c>
      <c r="H18">
        <v>1606.5</v>
      </c>
      <c r="I18">
        <v>1649.5</v>
      </c>
      <c r="J18" s="19">
        <f t="shared" si="1"/>
        <v>1606.5</v>
      </c>
      <c r="K18" s="16"/>
      <c r="L18" s="16">
        <f t="shared" si="2"/>
        <v>1.2449424214130096E-2</v>
      </c>
      <c r="M18" s="16">
        <f t="shared" ref="M18:M40" si="3">(C18-$J18)/$J18</f>
        <v>1.2449424214130096E-2</v>
      </c>
      <c r="N18" s="16">
        <f t="shared" ref="N18:N40" si="4">(D18-$J18)/$J18</f>
        <v>0</v>
      </c>
      <c r="O18" s="16">
        <f t="shared" ref="O18:O40" si="5">(E18-$J18)/$J18</f>
        <v>1.8674136321195146E-3</v>
      </c>
      <c r="P18" s="16">
        <f t="shared" ref="P18:P40" si="6">(F18-$J18)/$J18</f>
        <v>3.7348272642390289E-2</v>
      </c>
      <c r="Q18" s="16">
        <f t="shared" ref="Q18:Q40" si="7">(G18-$J18)/$J18</f>
        <v>3.4235916588857764E-3</v>
      </c>
      <c r="R18" s="16">
        <f t="shared" ref="R18:R40" si="8">(H18-$J18)/$J18</f>
        <v>0</v>
      </c>
      <c r="S18" s="16">
        <f t="shared" ref="S18:S40" si="9">(I18-$J18)/$J18</f>
        <v>2.6766262060379707E-2</v>
      </c>
    </row>
    <row r="19" spans="1:19" x14ac:dyDescent="0.2">
      <c r="A19" s="2" t="s">
        <v>53</v>
      </c>
      <c r="B19">
        <v>2074.5</v>
      </c>
      <c r="C19">
        <v>2033.5</v>
      </c>
      <c r="D19">
        <v>2012.5</v>
      </c>
      <c r="E19">
        <v>2076</v>
      </c>
      <c r="F19">
        <v>2107</v>
      </c>
      <c r="G19">
        <v>2031.5</v>
      </c>
      <c r="H19">
        <v>2012.5</v>
      </c>
      <c r="I19">
        <v>2057.5</v>
      </c>
      <c r="J19" s="19">
        <f t="shared" si="1"/>
        <v>2012.5</v>
      </c>
      <c r="K19" s="16"/>
      <c r="L19" s="16">
        <f t="shared" si="2"/>
        <v>3.0807453416149069E-2</v>
      </c>
      <c r="M19" s="16">
        <f t="shared" si="3"/>
        <v>1.0434782608695653E-2</v>
      </c>
      <c r="N19" s="16">
        <f t="shared" si="4"/>
        <v>0</v>
      </c>
      <c r="O19" s="16">
        <f t="shared" si="5"/>
        <v>3.1552795031055902E-2</v>
      </c>
      <c r="P19" s="16">
        <f t="shared" si="6"/>
        <v>4.6956521739130432E-2</v>
      </c>
      <c r="Q19" s="16">
        <f t="shared" si="7"/>
        <v>9.4409937888198757E-3</v>
      </c>
      <c r="R19" s="16">
        <f t="shared" si="8"/>
        <v>0</v>
      </c>
      <c r="S19" s="16">
        <f t="shared" si="9"/>
        <v>2.236024844720497E-2</v>
      </c>
    </row>
    <row r="20" spans="1:19" x14ac:dyDescent="0.2">
      <c r="A20" s="2" t="s">
        <v>54</v>
      </c>
      <c r="B20">
        <v>1120.5</v>
      </c>
      <c r="C20">
        <v>1107</v>
      </c>
      <c r="D20">
        <v>1107</v>
      </c>
      <c r="E20">
        <v>1120.5</v>
      </c>
      <c r="F20">
        <v>1107</v>
      </c>
      <c r="G20">
        <v>1107</v>
      </c>
      <c r="H20">
        <v>1107</v>
      </c>
      <c r="I20">
        <v>1107</v>
      </c>
      <c r="J20" s="19">
        <f t="shared" si="1"/>
        <v>1107</v>
      </c>
      <c r="K20" s="16"/>
      <c r="L20" s="16">
        <f t="shared" si="2"/>
        <v>1.2195121951219513E-2</v>
      </c>
      <c r="M20" s="16">
        <f t="shared" si="3"/>
        <v>0</v>
      </c>
      <c r="N20" s="16">
        <f t="shared" si="4"/>
        <v>0</v>
      </c>
      <c r="O20" s="16">
        <f t="shared" si="5"/>
        <v>1.2195121951219513E-2</v>
      </c>
      <c r="P20" s="16">
        <f t="shared" si="6"/>
        <v>0</v>
      </c>
      <c r="Q20" s="16">
        <f t="shared" si="7"/>
        <v>0</v>
      </c>
      <c r="R20" s="16">
        <f t="shared" si="8"/>
        <v>0</v>
      </c>
      <c r="S20" s="16">
        <f t="shared" si="9"/>
        <v>0</v>
      </c>
    </row>
    <row r="21" spans="1:19" x14ac:dyDescent="0.2">
      <c r="A21" s="2" t="s">
        <v>55</v>
      </c>
      <c r="B21">
        <v>1070</v>
      </c>
      <c r="C21">
        <v>1066</v>
      </c>
      <c r="D21">
        <v>1066</v>
      </c>
      <c r="E21">
        <v>1074.5</v>
      </c>
      <c r="F21">
        <v>1068.5</v>
      </c>
      <c r="G21">
        <v>1066</v>
      </c>
      <c r="H21">
        <v>1066</v>
      </c>
      <c r="I21">
        <v>1068.5</v>
      </c>
      <c r="J21" s="19">
        <f t="shared" si="1"/>
        <v>1066</v>
      </c>
      <c r="K21" s="16"/>
      <c r="L21" s="16">
        <f t="shared" si="2"/>
        <v>3.7523452157598499E-3</v>
      </c>
      <c r="M21" s="16">
        <f t="shared" si="3"/>
        <v>0</v>
      </c>
      <c r="N21" s="16">
        <f t="shared" si="4"/>
        <v>0</v>
      </c>
      <c r="O21" s="16">
        <f t="shared" si="5"/>
        <v>7.9737335834896804E-3</v>
      </c>
      <c r="P21" s="16">
        <f t="shared" si="6"/>
        <v>2.3452157598499064E-3</v>
      </c>
      <c r="Q21" s="16">
        <f t="shared" si="7"/>
        <v>0</v>
      </c>
      <c r="R21" s="16">
        <f t="shared" si="8"/>
        <v>0</v>
      </c>
      <c r="S21" s="16">
        <f t="shared" si="9"/>
        <v>2.3452157598499064E-3</v>
      </c>
    </row>
    <row r="22" spans="1:19" x14ac:dyDescent="0.2">
      <c r="A22" s="2" t="s">
        <v>56</v>
      </c>
      <c r="B22">
        <v>1044</v>
      </c>
      <c r="C22">
        <v>998</v>
      </c>
      <c r="D22">
        <v>997.5</v>
      </c>
      <c r="E22">
        <v>1014.5</v>
      </c>
      <c r="F22">
        <v>998</v>
      </c>
      <c r="G22">
        <v>997.5</v>
      </c>
      <c r="H22">
        <v>997.5</v>
      </c>
      <c r="I22">
        <v>998</v>
      </c>
      <c r="J22" s="19">
        <f t="shared" si="1"/>
        <v>997.5</v>
      </c>
      <c r="K22" s="16"/>
      <c r="L22" s="16">
        <f t="shared" si="2"/>
        <v>4.6616541353383459E-2</v>
      </c>
      <c r="M22" s="16">
        <f t="shared" si="3"/>
        <v>5.0125313283208019E-4</v>
      </c>
      <c r="N22" s="16">
        <f t="shared" si="4"/>
        <v>0</v>
      </c>
      <c r="O22" s="16">
        <f t="shared" si="5"/>
        <v>1.7042606516290727E-2</v>
      </c>
      <c r="P22" s="16">
        <f t="shared" si="6"/>
        <v>5.0125313283208019E-4</v>
      </c>
      <c r="Q22" s="16">
        <f t="shared" si="7"/>
        <v>0</v>
      </c>
      <c r="R22" s="16">
        <f t="shared" si="8"/>
        <v>0</v>
      </c>
      <c r="S22" s="16">
        <f t="shared" si="9"/>
        <v>5.0125313283208019E-4</v>
      </c>
    </row>
    <row r="23" spans="1:19" x14ac:dyDescent="0.2">
      <c r="A23" s="2" t="s">
        <v>57</v>
      </c>
      <c r="B23">
        <v>2469.5</v>
      </c>
      <c r="C23">
        <v>2461.5</v>
      </c>
      <c r="D23">
        <v>2457.5</v>
      </c>
      <c r="E23">
        <v>2467.5</v>
      </c>
      <c r="F23">
        <v>2473.5</v>
      </c>
      <c r="G23">
        <v>2459.5</v>
      </c>
      <c r="H23">
        <v>2461.5</v>
      </c>
      <c r="I23">
        <v>2472.5</v>
      </c>
      <c r="J23" s="19">
        <f t="shared" si="1"/>
        <v>2457.5</v>
      </c>
      <c r="K23" s="16"/>
      <c r="L23" s="16">
        <f t="shared" si="2"/>
        <v>4.8830111902339775E-3</v>
      </c>
      <c r="M23" s="16">
        <f t="shared" si="3"/>
        <v>1.6276703967446592E-3</v>
      </c>
      <c r="N23" s="16">
        <f t="shared" si="4"/>
        <v>0</v>
      </c>
      <c r="O23" s="16">
        <f t="shared" si="5"/>
        <v>4.0691759918616479E-3</v>
      </c>
      <c r="P23" s="16">
        <f t="shared" si="6"/>
        <v>6.5106815869786366E-3</v>
      </c>
      <c r="Q23" s="16">
        <f t="shared" si="7"/>
        <v>8.1383519837232958E-4</v>
      </c>
      <c r="R23" s="16">
        <f t="shared" si="8"/>
        <v>1.6276703967446592E-3</v>
      </c>
      <c r="S23" s="16">
        <f t="shared" si="9"/>
        <v>6.1037639877924718E-3</v>
      </c>
    </row>
    <row r="24" spans="1:19" x14ac:dyDescent="0.2">
      <c r="A24" s="2" t="s">
        <v>58</v>
      </c>
      <c r="B24">
        <v>2905.5</v>
      </c>
      <c r="C24">
        <v>2868</v>
      </c>
      <c r="D24">
        <v>2868</v>
      </c>
      <c r="E24">
        <v>2874</v>
      </c>
      <c r="F24">
        <v>2901.5</v>
      </c>
      <c r="G24">
        <v>2864</v>
      </c>
      <c r="H24">
        <v>2864</v>
      </c>
      <c r="I24">
        <v>2876</v>
      </c>
      <c r="J24" s="19">
        <f t="shared" si="1"/>
        <v>2864</v>
      </c>
      <c r="K24" s="16"/>
      <c r="L24" s="16">
        <f t="shared" si="2"/>
        <v>1.4490223463687151E-2</v>
      </c>
      <c r="M24" s="16">
        <f t="shared" si="3"/>
        <v>1.3966480446927375E-3</v>
      </c>
      <c r="N24" s="16">
        <f t="shared" si="4"/>
        <v>1.3966480446927375E-3</v>
      </c>
      <c r="O24" s="16">
        <f t="shared" si="5"/>
        <v>3.4916201117318434E-3</v>
      </c>
      <c r="P24" s="16">
        <f t="shared" si="6"/>
        <v>1.3093575418994413E-2</v>
      </c>
      <c r="Q24" s="16">
        <f t="shared" si="7"/>
        <v>0</v>
      </c>
      <c r="R24" s="16">
        <f t="shared" si="8"/>
        <v>0</v>
      </c>
      <c r="S24" s="16">
        <f t="shared" si="9"/>
        <v>4.1899441340782122E-3</v>
      </c>
    </row>
    <row r="25" spans="1:19" x14ac:dyDescent="0.2">
      <c r="A25" s="2" t="s">
        <v>59</v>
      </c>
      <c r="B25">
        <v>4169</v>
      </c>
      <c r="C25">
        <v>4138</v>
      </c>
      <c r="D25">
        <v>4137</v>
      </c>
      <c r="E25">
        <v>4154</v>
      </c>
      <c r="F25">
        <v>4159</v>
      </c>
      <c r="G25">
        <v>4138</v>
      </c>
      <c r="H25">
        <v>4137</v>
      </c>
      <c r="I25">
        <v>4152</v>
      </c>
      <c r="J25" s="19">
        <f t="shared" si="1"/>
        <v>4137</v>
      </c>
      <c r="K25" s="16"/>
      <c r="L25" s="16">
        <f t="shared" si="2"/>
        <v>7.7350737249214409E-3</v>
      </c>
      <c r="M25" s="16">
        <f t="shared" si="3"/>
        <v>2.4172105390379503E-4</v>
      </c>
      <c r="N25" s="16">
        <f t="shared" si="4"/>
        <v>0</v>
      </c>
      <c r="O25" s="16">
        <f t="shared" si="5"/>
        <v>4.1092579163645154E-3</v>
      </c>
      <c r="P25" s="16">
        <f t="shared" si="6"/>
        <v>5.3178631858834908E-3</v>
      </c>
      <c r="Q25" s="16">
        <f t="shared" si="7"/>
        <v>2.4172105390379503E-4</v>
      </c>
      <c r="R25" s="16">
        <f t="shared" si="8"/>
        <v>0</v>
      </c>
      <c r="S25" s="16">
        <f t="shared" si="9"/>
        <v>3.6258158085569255E-3</v>
      </c>
    </row>
    <row r="26" spans="1:19" x14ac:dyDescent="0.2">
      <c r="A26" s="2" t="s">
        <v>60</v>
      </c>
      <c r="B26">
        <v>6290</v>
      </c>
      <c r="C26">
        <v>6180.5</v>
      </c>
      <c r="D26">
        <v>6164.5</v>
      </c>
      <c r="E26">
        <v>6276</v>
      </c>
      <c r="F26">
        <v>6164.5</v>
      </c>
      <c r="G26">
        <v>6164.5</v>
      </c>
      <c r="H26">
        <v>6164.5</v>
      </c>
      <c r="I26">
        <v>6238.5</v>
      </c>
      <c r="J26" s="19">
        <f t="shared" si="1"/>
        <v>6164.5</v>
      </c>
      <c r="K26" s="16"/>
      <c r="L26" s="16">
        <f t="shared" si="2"/>
        <v>2.0358504339362479E-2</v>
      </c>
      <c r="M26" s="16">
        <f t="shared" si="3"/>
        <v>2.595506529321113E-3</v>
      </c>
      <c r="N26" s="16">
        <f t="shared" si="4"/>
        <v>0</v>
      </c>
      <c r="O26" s="16">
        <f t="shared" si="5"/>
        <v>1.8087436126206505E-2</v>
      </c>
      <c r="P26" s="16">
        <f t="shared" si="6"/>
        <v>0</v>
      </c>
      <c r="Q26" s="16">
        <f t="shared" si="7"/>
        <v>0</v>
      </c>
      <c r="R26" s="16">
        <f t="shared" si="8"/>
        <v>0</v>
      </c>
      <c r="S26" s="16">
        <f t="shared" si="9"/>
        <v>1.2004217698110147E-2</v>
      </c>
    </row>
    <row r="27" spans="1:19" x14ac:dyDescent="0.2">
      <c r="A27" s="2" t="s">
        <v>61</v>
      </c>
      <c r="B27">
        <v>6606.5</v>
      </c>
      <c r="C27">
        <v>6511.5</v>
      </c>
      <c r="D27">
        <v>6511.5</v>
      </c>
      <c r="E27">
        <v>6545.5</v>
      </c>
      <c r="F27">
        <v>6549.5</v>
      </c>
      <c r="G27">
        <v>6511.5</v>
      </c>
      <c r="H27">
        <v>6516</v>
      </c>
      <c r="I27">
        <v>6543.5</v>
      </c>
      <c r="J27" s="19">
        <f t="shared" si="1"/>
        <v>6511.5</v>
      </c>
      <c r="K27" s="16"/>
      <c r="L27" s="16">
        <f t="shared" si="2"/>
        <v>1.4589572295170083E-2</v>
      </c>
      <c r="M27" s="16">
        <f t="shared" si="3"/>
        <v>0</v>
      </c>
      <c r="N27" s="16">
        <f t="shared" si="4"/>
        <v>0</v>
      </c>
      <c r="O27" s="16">
        <f t="shared" si="5"/>
        <v>5.2215311372187665E-3</v>
      </c>
      <c r="P27" s="16">
        <f t="shared" si="6"/>
        <v>5.8358289180680334E-3</v>
      </c>
      <c r="Q27" s="16">
        <f t="shared" si="7"/>
        <v>0</v>
      </c>
      <c r="R27" s="16">
        <f t="shared" si="8"/>
        <v>6.9108500345542499E-4</v>
      </c>
      <c r="S27" s="16">
        <f t="shared" si="9"/>
        <v>4.9143822467941339E-3</v>
      </c>
    </row>
    <row r="28" spans="1:19" x14ac:dyDescent="0.2">
      <c r="A28" s="2" t="s">
        <v>62</v>
      </c>
      <c r="B28">
        <v>7894.5</v>
      </c>
      <c r="C28">
        <v>7709</v>
      </c>
      <c r="D28">
        <v>7699.5</v>
      </c>
      <c r="E28">
        <v>7812.5</v>
      </c>
      <c r="F28">
        <v>7834</v>
      </c>
      <c r="G28">
        <v>7711.5</v>
      </c>
      <c r="H28">
        <v>7699.5</v>
      </c>
      <c r="I28">
        <v>7753.5</v>
      </c>
      <c r="J28" s="19">
        <f t="shared" si="1"/>
        <v>7699.5</v>
      </c>
      <c r="K28" s="16"/>
      <c r="L28" s="16">
        <f t="shared" si="2"/>
        <v>2.5326319890902008E-2</v>
      </c>
      <c r="M28" s="16">
        <f t="shared" si="3"/>
        <v>1.2338463536593286E-3</v>
      </c>
      <c r="N28" s="16">
        <f t="shared" si="4"/>
        <v>0</v>
      </c>
      <c r="O28" s="16">
        <f t="shared" si="5"/>
        <v>1.4676277680368855E-2</v>
      </c>
      <c r="P28" s="16">
        <f t="shared" si="6"/>
        <v>1.746866679654523E-2</v>
      </c>
      <c r="Q28" s="16">
        <f t="shared" si="7"/>
        <v>1.5585427625170465E-3</v>
      </c>
      <c r="R28" s="16">
        <f t="shared" si="8"/>
        <v>0</v>
      </c>
      <c r="S28" s="16">
        <f t="shared" si="9"/>
        <v>7.0134424313267095E-3</v>
      </c>
    </row>
    <row r="29" spans="1:19" x14ac:dyDescent="0.2">
      <c r="A29" s="2" t="s">
        <v>63</v>
      </c>
      <c r="B29">
        <v>4223</v>
      </c>
      <c r="C29">
        <v>4115</v>
      </c>
      <c r="D29">
        <v>4115</v>
      </c>
      <c r="E29">
        <v>4173</v>
      </c>
      <c r="F29">
        <v>4182</v>
      </c>
      <c r="G29">
        <v>4124</v>
      </c>
      <c r="H29">
        <v>4119</v>
      </c>
      <c r="I29">
        <v>4167</v>
      </c>
      <c r="J29" s="19">
        <f t="shared" si="1"/>
        <v>4115</v>
      </c>
      <c r="K29" s="16"/>
      <c r="L29" s="16">
        <f t="shared" si="2"/>
        <v>2.6245443499392465E-2</v>
      </c>
      <c r="M29" s="16">
        <f t="shared" si="3"/>
        <v>0</v>
      </c>
      <c r="N29" s="16">
        <f t="shared" si="4"/>
        <v>0</v>
      </c>
      <c r="O29" s="16">
        <f t="shared" si="5"/>
        <v>1.4094775212636695E-2</v>
      </c>
      <c r="P29" s="16">
        <f t="shared" si="6"/>
        <v>1.6281895504252734E-2</v>
      </c>
      <c r="Q29" s="16">
        <f t="shared" si="7"/>
        <v>2.1871202916160389E-3</v>
      </c>
      <c r="R29" s="16">
        <f t="shared" si="8"/>
        <v>9.7205346294046175E-4</v>
      </c>
      <c r="S29" s="16">
        <f t="shared" si="9"/>
        <v>1.2636695018226002E-2</v>
      </c>
    </row>
    <row r="30" spans="1:19" x14ac:dyDescent="0.2">
      <c r="A30" s="2" t="s">
        <v>64</v>
      </c>
      <c r="B30">
        <v>10986.5</v>
      </c>
      <c r="C30">
        <v>10813</v>
      </c>
      <c r="D30">
        <v>10806</v>
      </c>
      <c r="E30">
        <v>10921.5</v>
      </c>
      <c r="F30">
        <v>10911.5</v>
      </c>
      <c r="G30">
        <v>10798.5</v>
      </c>
      <c r="H30">
        <v>10801</v>
      </c>
      <c r="I30">
        <v>10970.5</v>
      </c>
      <c r="J30" s="19">
        <f t="shared" si="1"/>
        <v>10798.5</v>
      </c>
      <c r="K30" s="16"/>
      <c r="L30" s="16">
        <f t="shared" si="2"/>
        <v>1.740982543871834E-2</v>
      </c>
      <c r="M30" s="16">
        <f t="shared" si="3"/>
        <v>1.3427790896883827E-3</v>
      </c>
      <c r="N30" s="16">
        <f t="shared" si="4"/>
        <v>6.9454090845950825E-4</v>
      </c>
      <c r="O30" s="16">
        <f t="shared" si="5"/>
        <v>1.1390470898735936E-2</v>
      </c>
      <c r="P30" s="16">
        <f t="shared" si="6"/>
        <v>1.0464416354123257E-2</v>
      </c>
      <c r="Q30" s="16">
        <f t="shared" si="7"/>
        <v>0</v>
      </c>
      <c r="R30" s="16">
        <f t="shared" si="8"/>
        <v>2.3151363615316943E-4</v>
      </c>
      <c r="S30" s="16">
        <f t="shared" si="9"/>
        <v>1.5928138167338055E-2</v>
      </c>
    </row>
    <row r="31" spans="1:19" x14ac:dyDescent="0.2">
      <c r="A31" s="2" t="s">
        <v>65</v>
      </c>
      <c r="B31">
        <v>22816.5</v>
      </c>
      <c r="C31">
        <v>22731</v>
      </c>
      <c r="D31">
        <v>22720</v>
      </c>
      <c r="E31">
        <v>22890.5</v>
      </c>
      <c r="F31">
        <v>22935.5</v>
      </c>
      <c r="G31">
        <v>22733.5</v>
      </c>
      <c r="H31">
        <v>22716.5</v>
      </c>
      <c r="I31">
        <v>23033</v>
      </c>
      <c r="J31" s="19">
        <f t="shared" si="1"/>
        <v>22716.5</v>
      </c>
      <c r="K31" s="16"/>
      <c r="L31" s="16">
        <f t="shared" si="2"/>
        <v>4.4020865890432061E-3</v>
      </c>
      <c r="M31" s="16">
        <f t="shared" si="3"/>
        <v>6.3830255541126493E-4</v>
      </c>
      <c r="N31" s="16">
        <f t="shared" si="4"/>
        <v>1.5407303061651221E-4</v>
      </c>
      <c r="O31" s="16">
        <f t="shared" si="5"/>
        <v>7.6596306649351796E-3</v>
      </c>
      <c r="P31" s="16">
        <f t="shared" si="6"/>
        <v>9.640569630004623E-3</v>
      </c>
      <c r="Q31" s="16">
        <f t="shared" si="7"/>
        <v>7.4835472013734506E-4</v>
      </c>
      <c r="R31" s="16">
        <f t="shared" si="8"/>
        <v>0</v>
      </c>
      <c r="S31" s="16">
        <f t="shared" si="9"/>
        <v>1.3932604054321748E-2</v>
      </c>
    </row>
    <row r="32" spans="1:19" x14ac:dyDescent="0.2">
      <c r="A32" s="2" t="s">
        <v>66</v>
      </c>
      <c r="B32">
        <v>28719.5</v>
      </c>
      <c r="C32">
        <v>28434</v>
      </c>
      <c r="D32">
        <v>28416.5</v>
      </c>
      <c r="E32">
        <v>29120.5</v>
      </c>
      <c r="F32">
        <v>28918</v>
      </c>
      <c r="G32">
        <v>28446</v>
      </c>
      <c r="H32">
        <v>28485.5</v>
      </c>
      <c r="I32">
        <v>28834.5</v>
      </c>
      <c r="J32" s="19">
        <f t="shared" si="1"/>
        <v>28416.5</v>
      </c>
      <c r="K32" s="16"/>
      <c r="L32" s="16">
        <f t="shared" si="2"/>
        <v>1.0662819136769131E-2</v>
      </c>
      <c r="M32" s="16">
        <f t="shared" si="3"/>
        <v>6.1583938908732602E-4</v>
      </c>
      <c r="N32" s="16">
        <f t="shared" si="4"/>
        <v>0</v>
      </c>
      <c r="O32" s="16">
        <f t="shared" si="5"/>
        <v>2.4774338852427288E-2</v>
      </c>
      <c r="P32" s="16">
        <f t="shared" si="6"/>
        <v>1.7648197350131085E-2</v>
      </c>
      <c r="Q32" s="16">
        <f t="shared" si="7"/>
        <v>1.038129255890064E-3</v>
      </c>
      <c r="R32" s="16">
        <f t="shared" si="8"/>
        <v>2.4281667341157424E-3</v>
      </c>
      <c r="S32" s="16">
        <f t="shared" si="9"/>
        <v>1.4709763693628702E-2</v>
      </c>
    </row>
    <row r="33" spans="1:19" x14ac:dyDescent="0.2">
      <c r="A33" s="2" t="s">
        <v>67</v>
      </c>
      <c r="B33">
        <v>58183.5</v>
      </c>
      <c r="C33">
        <v>57606</v>
      </c>
      <c r="D33">
        <v>57619</v>
      </c>
      <c r="E33">
        <v>58507</v>
      </c>
      <c r="F33">
        <v>58398</v>
      </c>
      <c r="G33">
        <v>57574.5</v>
      </c>
      <c r="H33">
        <v>57732</v>
      </c>
      <c r="I33">
        <v>58503</v>
      </c>
      <c r="J33" s="19">
        <f t="shared" si="1"/>
        <v>57574.5</v>
      </c>
      <c r="K33" s="16"/>
      <c r="L33" s="16">
        <f t="shared" si="2"/>
        <v>1.0577599458093426E-2</v>
      </c>
      <c r="M33" s="16">
        <f t="shared" si="3"/>
        <v>5.4711721334966006E-4</v>
      </c>
      <c r="N33" s="16">
        <f t="shared" si="4"/>
        <v>7.7291161885904348E-4</v>
      </c>
      <c r="O33" s="16">
        <f t="shared" si="5"/>
        <v>1.6196406395192316E-2</v>
      </c>
      <c r="P33" s="16">
        <f t="shared" si="6"/>
        <v>1.4303207148998255E-2</v>
      </c>
      <c r="Q33" s="16">
        <f t="shared" si="7"/>
        <v>0</v>
      </c>
      <c r="R33" s="16">
        <f t="shared" si="8"/>
        <v>2.7355860667483E-3</v>
      </c>
      <c r="S33" s="16">
        <f t="shared" si="9"/>
        <v>1.6126931193497122E-2</v>
      </c>
    </row>
    <row r="34" spans="1:19" x14ac:dyDescent="0.2">
      <c r="A34" s="2" t="s">
        <v>68</v>
      </c>
      <c r="B34">
        <v>3241</v>
      </c>
      <c r="C34">
        <v>3203</v>
      </c>
      <c r="D34">
        <v>3195</v>
      </c>
      <c r="E34">
        <v>3217</v>
      </c>
      <c r="F34">
        <v>3205</v>
      </c>
      <c r="G34">
        <v>3201</v>
      </c>
      <c r="H34">
        <v>3198</v>
      </c>
      <c r="I34">
        <v>3203</v>
      </c>
      <c r="J34" s="19">
        <f t="shared" si="1"/>
        <v>3195</v>
      </c>
      <c r="K34" s="16"/>
      <c r="L34" s="16">
        <f t="shared" si="2"/>
        <v>1.4397496087636933E-2</v>
      </c>
      <c r="M34" s="16">
        <f t="shared" si="3"/>
        <v>2.5039123630672924E-3</v>
      </c>
      <c r="N34" s="16">
        <f t="shared" si="4"/>
        <v>0</v>
      </c>
      <c r="O34" s="16">
        <f t="shared" si="5"/>
        <v>6.8857589984350548E-3</v>
      </c>
      <c r="P34" s="16">
        <f t="shared" si="6"/>
        <v>3.1298904538341159E-3</v>
      </c>
      <c r="Q34" s="16">
        <f t="shared" si="7"/>
        <v>1.8779342723004694E-3</v>
      </c>
      <c r="R34" s="16">
        <f t="shared" si="8"/>
        <v>9.3896713615023472E-4</v>
      </c>
      <c r="S34" s="16">
        <f t="shared" si="9"/>
        <v>2.5039123630672924E-3</v>
      </c>
    </row>
    <row r="35" spans="1:19" x14ac:dyDescent="0.2">
      <c r="A35" s="2" t="s">
        <v>69</v>
      </c>
      <c r="B35">
        <v>4745</v>
      </c>
      <c r="C35">
        <v>4672</v>
      </c>
      <c r="D35">
        <v>4662</v>
      </c>
      <c r="E35">
        <v>4704</v>
      </c>
      <c r="F35">
        <v>4712</v>
      </c>
      <c r="G35">
        <v>4663.5</v>
      </c>
      <c r="H35">
        <v>4655</v>
      </c>
      <c r="I35">
        <v>4768</v>
      </c>
      <c r="J35" s="19">
        <f t="shared" si="1"/>
        <v>4655</v>
      </c>
      <c r="K35" s="16"/>
      <c r="L35" s="16">
        <f t="shared" si="2"/>
        <v>1.9334049409237379E-2</v>
      </c>
      <c r="M35" s="16">
        <f t="shared" si="3"/>
        <v>3.6519871106337272E-3</v>
      </c>
      <c r="N35" s="16">
        <f t="shared" si="4"/>
        <v>1.5037593984962407E-3</v>
      </c>
      <c r="O35" s="16">
        <f t="shared" si="5"/>
        <v>1.0526315789473684E-2</v>
      </c>
      <c r="P35" s="16">
        <f t="shared" si="6"/>
        <v>1.2244897959183673E-2</v>
      </c>
      <c r="Q35" s="16">
        <f t="shared" si="7"/>
        <v>1.8259935553168636E-3</v>
      </c>
      <c r="R35" s="16">
        <f t="shared" si="8"/>
        <v>0</v>
      </c>
      <c r="S35" s="16">
        <f t="shared" si="9"/>
        <v>2.4274973147153597E-2</v>
      </c>
    </row>
    <row r="36" spans="1:19" x14ac:dyDescent="0.2">
      <c r="A36" s="2" t="s">
        <v>70</v>
      </c>
      <c r="B36">
        <v>5493</v>
      </c>
      <c r="C36">
        <v>5398</v>
      </c>
      <c r="D36">
        <v>5391.5</v>
      </c>
      <c r="E36">
        <v>5526</v>
      </c>
      <c r="F36">
        <v>5528.5</v>
      </c>
      <c r="G36">
        <v>5386.5</v>
      </c>
      <c r="H36">
        <v>5397.5</v>
      </c>
      <c r="I36">
        <v>5524.5</v>
      </c>
      <c r="J36" s="19">
        <f t="shared" si="1"/>
        <v>5386.5</v>
      </c>
      <c r="K36" s="16"/>
      <c r="L36" s="16">
        <f t="shared" si="2"/>
        <v>1.9771651350598718E-2</v>
      </c>
      <c r="M36" s="16">
        <f t="shared" si="3"/>
        <v>2.1349670472477489E-3</v>
      </c>
      <c r="N36" s="16">
        <f t="shared" si="4"/>
        <v>9.2824654228162995E-4</v>
      </c>
      <c r="O36" s="16">
        <f t="shared" si="5"/>
        <v>2.5898078529657476E-2</v>
      </c>
      <c r="P36" s="16">
        <f t="shared" si="6"/>
        <v>2.6362201800798291E-2</v>
      </c>
      <c r="Q36" s="16">
        <f t="shared" si="7"/>
        <v>0</v>
      </c>
      <c r="R36" s="16">
        <f t="shared" si="8"/>
        <v>2.0421423930195859E-3</v>
      </c>
      <c r="S36" s="16">
        <f t="shared" si="9"/>
        <v>2.5619604566972987E-2</v>
      </c>
    </row>
    <row r="37" spans="1:19" x14ac:dyDescent="0.2">
      <c r="A37" s="2" t="s">
        <v>71</v>
      </c>
      <c r="B37">
        <v>1375.5</v>
      </c>
      <c r="C37">
        <v>1351</v>
      </c>
      <c r="D37">
        <v>1351</v>
      </c>
      <c r="E37">
        <v>1356</v>
      </c>
      <c r="F37">
        <v>1374.5</v>
      </c>
      <c r="G37">
        <v>1353.5</v>
      </c>
      <c r="H37">
        <v>1351</v>
      </c>
      <c r="I37">
        <v>1366.5</v>
      </c>
      <c r="J37" s="19">
        <f t="shared" si="1"/>
        <v>1351</v>
      </c>
      <c r="K37" s="16"/>
      <c r="L37" s="16">
        <f t="shared" si="2"/>
        <v>1.8134715025906734E-2</v>
      </c>
      <c r="M37" s="16">
        <f t="shared" si="3"/>
        <v>0</v>
      </c>
      <c r="N37" s="16">
        <f t="shared" si="4"/>
        <v>0</v>
      </c>
      <c r="O37" s="16">
        <f t="shared" si="5"/>
        <v>3.7009622501850479E-3</v>
      </c>
      <c r="P37" s="16">
        <f t="shared" si="6"/>
        <v>1.7394522575869726E-2</v>
      </c>
      <c r="Q37" s="16">
        <f t="shared" si="7"/>
        <v>1.850481125092524E-3</v>
      </c>
      <c r="R37" s="16">
        <f t="shared" si="8"/>
        <v>0</v>
      </c>
      <c r="S37" s="16">
        <f t="shared" si="9"/>
        <v>1.1472982975573649E-2</v>
      </c>
    </row>
    <row r="38" spans="1:19" x14ac:dyDescent="0.2">
      <c r="A38" s="2" t="s">
        <v>72</v>
      </c>
      <c r="B38">
        <v>3459.5</v>
      </c>
      <c r="C38">
        <v>3439.5</v>
      </c>
      <c r="D38">
        <v>3424.5</v>
      </c>
      <c r="E38">
        <v>3459.5</v>
      </c>
      <c r="F38">
        <v>3546.5</v>
      </c>
      <c r="G38">
        <v>3426</v>
      </c>
      <c r="H38">
        <v>3424.5</v>
      </c>
      <c r="I38">
        <v>3545.5</v>
      </c>
      <c r="J38" s="19">
        <f t="shared" si="1"/>
        <v>3424.5</v>
      </c>
      <c r="K38" s="16"/>
      <c r="L38" s="16">
        <f t="shared" si="2"/>
        <v>1.0220470141626515E-2</v>
      </c>
      <c r="M38" s="16">
        <f t="shared" si="3"/>
        <v>4.3802014892685062E-3</v>
      </c>
      <c r="N38" s="16">
        <f t="shared" si="4"/>
        <v>0</v>
      </c>
      <c r="O38" s="16">
        <f t="shared" si="5"/>
        <v>1.0220470141626515E-2</v>
      </c>
      <c r="P38" s="16">
        <f t="shared" si="6"/>
        <v>3.562563877938385E-2</v>
      </c>
      <c r="Q38" s="16">
        <f t="shared" si="7"/>
        <v>4.3802014892685063E-4</v>
      </c>
      <c r="R38" s="16">
        <f t="shared" si="8"/>
        <v>0</v>
      </c>
      <c r="S38" s="16">
        <f t="shared" si="9"/>
        <v>3.533362534676595E-2</v>
      </c>
    </row>
    <row r="39" spans="1:19" x14ac:dyDescent="0.2">
      <c r="A39" s="2" t="s">
        <v>73</v>
      </c>
      <c r="B39">
        <v>1181.5</v>
      </c>
      <c r="C39">
        <v>1179</v>
      </c>
      <c r="D39">
        <v>1179</v>
      </c>
      <c r="E39">
        <v>1181.5</v>
      </c>
      <c r="F39">
        <v>1181.5</v>
      </c>
      <c r="G39">
        <v>1179</v>
      </c>
      <c r="H39">
        <v>1179</v>
      </c>
      <c r="I39">
        <v>1181.5</v>
      </c>
      <c r="J39" s="19">
        <f t="shared" si="1"/>
        <v>1179</v>
      </c>
      <c r="K39" s="16"/>
      <c r="L39" s="16">
        <f t="shared" si="2"/>
        <v>2.1204410517387615E-3</v>
      </c>
      <c r="M39" s="16">
        <f t="shared" si="3"/>
        <v>0</v>
      </c>
      <c r="N39" s="16">
        <f t="shared" si="4"/>
        <v>0</v>
      </c>
      <c r="O39" s="16">
        <f t="shared" si="5"/>
        <v>2.1204410517387615E-3</v>
      </c>
      <c r="P39" s="16">
        <f t="shared" si="6"/>
        <v>2.1204410517387615E-3</v>
      </c>
      <c r="Q39" s="16">
        <f t="shared" si="7"/>
        <v>0</v>
      </c>
      <c r="R39" s="16">
        <f t="shared" si="8"/>
        <v>0</v>
      </c>
      <c r="S39" s="16">
        <f t="shared" si="9"/>
        <v>2.1204410517387615E-3</v>
      </c>
    </row>
    <row r="40" spans="1:19" x14ac:dyDescent="0.2">
      <c r="A40" s="2" t="s">
        <v>74</v>
      </c>
      <c r="B40">
        <v>2297.5</v>
      </c>
      <c r="C40">
        <v>2293</v>
      </c>
      <c r="D40">
        <v>2293</v>
      </c>
      <c r="E40">
        <v>2297.5</v>
      </c>
      <c r="F40">
        <v>2297.5</v>
      </c>
      <c r="G40">
        <v>2293</v>
      </c>
      <c r="H40">
        <v>2293</v>
      </c>
      <c r="I40">
        <v>2297.5</v>
      </c>
      <c r="J40" s="19">
        <f t="shared" si="1"/>
        <v>2293</v>
      </c>
      <c r="K40" s="16"/>
      <c r="L40" s="16">
        <f t="shared" si="2"/>
        <v>1.9624945486262538E-3</v>
      </c>
      <c r="M40" s="16">
        <f t="shared" si="3"/>
        <v>0</v>
      </c>
      <c r="N40" s="16">
        <f t="shared" si="4"/>
        <v>0</v>
      </c>
      <c r="O40" s="16">
        <f t="shared" si="5"/>
        <v>1.9624945486262538E-3</v>
      </c>
      <c r="P40" s="16">
        <f t="shared" si="6"/>
        <v>1.9624945486262538E-3</v>
      </c>
      <c r="Q40" s="16">
        <f t="shared" si="7"/>
        <v>0</v>
      </c>
      <c r="R40" s="16">
        <f t="shared" si="8"/>
        <v>0</v>
      </c>
      <c r="S40" s="16">
        <f t="shared" si="9"/>
        <v>1.9624945486262538E-3</v>
      </c>
    </row>
    <row r="41" spans="1:19" x14ac:dyDescent="0.2">
      <c r="J41" s="16"/>
      <c r="K41" s="16" t="s">
        <v>120</v>
      </c>
      <c r="L41" s="16">
        <f>AVERAGE(L2:L40)</f>
        <v>1.6953766448147885E-2</v>
      </c>
      <c r="M41" s="16">
        <f t="shared" ref="M41:S41" si="10">AVERAGE(M2:M40)</f>
        <v>2.2623383691108725E-3</v>
      </c>
      <c r="N41" s="16">
        <f t="shared" si="10"/>
        <v>3.1790625219400891E-4</v>
      </c>
      <c r="O41" s="16">
        <f t="shared" si="10"/>
        <v>1.3539352059232276E-2</v>
      </c>
      <c r="P41" s="16">
        <f t="shared" si="10"/>
        <v>1.5052143334251511E-2</v>
      </c>
      <c r="Q41" s="16">
        <f t="shared" si="10"/>
        <v>1.3426238493868673E-3</v>
      </c>
      <c r="R41" s="16">
        <f t="shared" si="10"/>
        <v>3.9612769867986193E-4</v>
      </c>
      <c r="S41" s="16">
        <f t="shared" si="10"/>
        <v>1.2871571337597584E-2</v>
      </c>
    </row>
    <row r="43" spans="1:19" x14ac:dyDescent="0.2">
      <c r="J43">
        <v>1.6953766448147885E-2</v>
      </c>
    </row>
    <row r="44" spans="1:19" x14ac:dyDescent="0.2">
      <c r="J44">
        <v>2.2623383691108725E-3</v>
      </c>
    </row>
    <row r="45" spans="1:19" x14ac:dyDescent="0.2">
      <c r="A45" s="7"/>
      <c r="B45" s="7"/>
      <c r="C45" s="11" t="s">
        <v>99</v>
      </c>
      <c r="D45" s="11" t="s">
        <v>115</v>
      </c>
      <c r="E45" s="7" t="s">
        <v>100</v>
      </c>
      <c r="J45">
        <v>3.1790625219400891E-4</v>
      </c>
    </row>
    <row r="46" spans="1:19" x14ac:dyDescent="0.2">
      <c r="A46" s="5" t="s">
        <v>113</v>
      </c>
      <c r="B46" s="23" t="s">
        <v>134</v>
      </c>
      <c r="C46" s="26">
        <v>3.1790625219400891E-4</v>
      </c>
      <c r="D46" s="25">
        <v>13.520579917051286</v>
      </c>
      <c r="E46" s="23">
        <v>26</v>
      </c>
    </row>
    <row r="47" spans="1:19" x14ac:dyDescent="0.2">
      <c r="A47" s="5"/>
      <c r="B47" s="4" t="s">
        <v>110</v>
      </c>
      <c r="C47" s="27">
        <v>1.6953766448147885E-2</v>
      </c>
      <c r="D47" s="12">
        <v>2.1603322108461542</v>
      </c>
      <c r="E47" s="14">
        <v>0</v>
      </c>
      <c r="J47">
        <v>1.3539352059232276E-2</v>
      </c>
    </row>
    <row r="48" spans="1:19" x14ac:dyDescent="0.2">
      <c r="A48" s="5"/>
      <c r="B48" s="5" t="s">
        <v>111</v>
      </c>
      <c r="C48" s="27">
        <v>2.2623383691108725E-3</v>
      </c>
      <c r="D48" s="12">
        <v>8.6377549887179512</v>
      </c>
      <c r="E48" s="14">
        <v>10</v>
      </c>
      <c r="J48">
        <v>1.5052143334251511E-2</v>
      </c>
    </row>
    <row r="49" spans="1:10" x14ac:dyDescent="0.2">
      <c r="A49" s="18"/>
      <c r="B49" s="8" t="s">
        <v>112</v>
      </c>
      <c r="C49" s="28">
        <v>1.3539352059232276E-2</v>
      </c>
      <c r="D49" s="13">
        <v>5.7182122491794871</v>
      </c>
      <c r="E49" s="9">
        <v>2</v>
      </c>
      <c r="J49">
        <v>1.3426238493868673E-3</v>
      </c>
    </row>
    <row r="50" spans="1:10" x14ac:dyDescent="0.2">
      <c r="A50" s="5" t="s">
        <v>114</v>
      </c>
      <c r="B50" s="23" t="s">
        <v>134</v>
      </c>
      <c r="C50" s="29">
        <v>4.0000000000000002E-4</v>
      </c>
      <c r="D50" s="24">
        <v>9.5750806810769262</v>
      </c>
      <c r="E50" s="30">
        <v>26</v>
      </c>
    </row>
    <row r="51" spans="1:10" x14ac:dyDescent="0.2">
      <c r="A51" s="5"/>
      <c r="B51" s="4" t="s">
        <v>110</v>
      </c>
      <c r="C51" s="27">
        <v>1.5052143334251511E-2</v>
      </c>
      <c r="D51" s="12">
        <v>1.6149276842307692</v>
      </c>
      <c r="E51" s="14">
        <v>3</v>
      </c>
      <c r="J51">
        <v>3.9612769867986193E-4</v>
      </c>
    </row>
    <row r="52" spans="1:10" s="31" customFormat="1" x14ac:dyDescent="0.2">
      <c r="B52" s="32" t="s">
        <v>111</v>
      </c>
      <c r="C52" s="33">
        <v>1.3426238493868673E-3</v>
      </c>
      <c r="D52" s="34">
        <v>5.931322806076925</v>
      </c>
      <c r="E52" s="35">
        <v>17</v>
      </c>
      <c r="J52" s="31">
        <v>1.2871571337597584E-2</v>
      </c>
    </row>
    <row r="53" spans="1:10" x14ac:dyDescent="0.2">
      <c r="A53" s="8"/>
      <c r="B53" s="8" t="s">
        <v>112</v>
      </c>
      <c r="C53" s="28">
        <v>1.2871571337597584E-2</v>
      </c>
      <c r="D53" s="13">
        <v>4.1813997187948706</v>
      </c>
      <c r="E53" s="9">
        <v>3</v>
      </c>
    </row>
    <row r="54" spans="1:10" x14ac:dyDescent="0.2">
      <c r="A54" s="5"/>
      <c r="B54" s="5"/>
      <c r="C54" s="16"/>
      <c r="D54" s="12"/>
      <c r="E54" s="4"/>
    </row>
    <row r="55" spans="1:10" x14ac:dyDescent="0.2">
      <c r="A55" s="5"/>
      <c r="B55" s="5"/>
      <c r="C55" s="16"/>
      <c r="D55" s="12"/>
      <c r="E55" s="4"/>
    </row>
    <row r="56" spans="1:10" x14ac:dyDescent="0.2">
      <c r="A56" s="5"/>
      <c r="B56" s="5"/>
      <c r="C56" s="16"/>
      <c r="D56" s="12"/>
      <c r="E56" s="4"/>
    </row>
    <row r="57" spans="1:10" x14ac:dyDescent="0.2">
      <c r="A57" s="5"/>
      <c r="B57" s="5"/>
      <c r="C57" s="16"/>
      <c r="D57" s="12"/>
      <c r="E57" s="4"/>
    </row>
    <row r="58" spans="1:10" x14ac:dyDescent="0.2">
      <c r="A58" s="5"/>
      <c r="B58" s="5"/>
      <c r="C58" s="16"/>
      <c r="D58" s="12"/>
      <c r="E58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F45C-3B6B-344A-BB87-003BBC486741}">
  <dimension ref="A1:S31"/>
  <sheetViews>
    <sheetView workbookViewId="0">
      <selection activeCell="G7" sqref="G7:G31"/>
    </sheetView>
  </sheetViews>
  <sheetFormatPr baseColWidth="10" defaultColWidth="11" defaultRowHeight="16" x14ac:dyDescent="0.2"/>
  <cols>
    <col min="9" max="9" width="17.33203125" customWidth="1"/>
    <col min="12" max="12" width="14.83203125" customWidth="1"/>
    <col min="18" max="21" width="8.6640625"/>
  </cols>
  <sheetData>
    <row r="1" spans="1:19" x14ac:dyDescent="0.2">
      <c r="A1" t="s">
        <v>32</v>
      </c>
      <c r="B1" t="s">
        <v>33</v>
      </c>
    </row>
    <row r="5" spans="1:19" x14ac:dyDescent="0.2">
      <c r="I5" t="s">
        <v>79</v>
      </c>
      <c r="J5" t="s">
        <v>82</v>
      </c>
      <c r="K5" t="s">
        <v>80</v>
      </c>
      <c r="L5" t="s">
        <v>81</v>
      </c>
      <c r="M5" t="s">
        <v>84</v>
      </c>
      <c r="O5" t="s">
        <v>83</v>
      </c>
    </row>
    <row r="6" spans="1:19" x14ac:dyDescent="0.2">
      <c r="H6" t="s">
        <v>76</v>
      </c>
      <c r="I6" t="s">
        <v>77</v>
      </c>
      <c r="J6" t="s">
        <v>78</v>
      </c>
      <c r="K6" t="s">
        <v>77</v>
      </c>
      <c r="L6" t="s">
        <v>78</v>
      </c>
      <c r="M6" t="s">
        <v>77</v>
      </c>
      <c r="N6" t="s">
        <v>78</v>
      </c>
      <c r="O6" t="s">
        <v>77</v>
      </c>
      <c r="P6" t="s">
        <v>78</v>
      </c>
    </row>
    <row r="7" spans="1:19" x14ac:dyDescent="0.2">
      <c r="G7" t="s">
        <v>0</v>
      </c>
      <c r="H7">
        <v>1179</v>
      </c>
      <c r="I7">
        <v>1181.5</v>
      </c>
      <c r="J7">
        <v>8.6411979999999992E-3</v>
      </c>
      <c r="K7">
        <v>1181.5</v>
      </c>
      <c r="L7">
        <v>5.2726842000000003E-2</v>
      </c>
      <c r="M7">
        <v>1179</v>
      </c>
      <c r="N7">
        <v>0.19870869899999999</v>
      </c>
      <c r="O7">
        <v>1179</v>
      </c>
      <c r="P7">
        <v>2.5951020950000001</v>
      </c>
      <c r="S7" s="2" t="s">
        <v>36</v>
      </c>
    </row>
    <row r="8" spans="1:19" x14ac:dyDescent="0.2">
      <c r="G8" t="s">
        <v>1</v>
      </c>
      <c r="H8">
        <v>2293</v>
      </c>
      <c r="I8">
        <v>2294.5</v>
      </c>
      <c r="J8">
        <v>7.8667779999999996E-3</v>
      </c>
      <c r="K8">
        <v>2294.5</v>
      </c>
      <c r="L8">
        <v>4.9603812999999997E-2</v>
      </c>
      <c r="M8">
        <v>2293</v>
      </c>
      <c r="N8">
        <v>0.186456122</v>
      </c>
      <c r="O8">
        <v>2293</v>
      </c>
      <c r="P8">
        <v>2.0502285379999998</v>
      </c>
      <c r="S8" s="2" t="s">
        <v>37</v>
      </c>
    </row>
    <row r="9" spans="1:19" x14ac:dyDescent="0.2">
      <c r="G9" t="s">
        <v>2</v>
      </c>
      <c r="H9">
        <v>1351</v>
      </c>
      <c r="I9">
        <v>1395.5</v>
      </c>
      <c r="J9">
        <v>1.4427534000000001E-2</v>
      </c>
      <c r="K9">
        <v>1374.5</v>
      </c>
      <c r="L9">
        <v>5.6057689000000001E-2</v>
      </c>
      <c r="M9">
        <v>1351</v>
      </c>
      <c r="N9">
        <v>0.28597204199999998</v>
      </c>
      <c r="O9">
        <v>1351</v>
      </c>
      <c r="P9">
        <v>3.1095371869999999</v>
      </c>
      <c r="S9" s="2" t="s">
        <v>45</v>
      </c>
    </row>
    <row r="10" spans="1:19" x14ac:dyDescent="0.2">
      <c r="G10" t="s">
        <v>3</v>
      </c>
      <c r="H10">
        <v>3424.5</v>
      </c>
      <c r="I10">
        <v>3439.5</v>
      </c>
      <c r="J10">
        <v>1.941557E-2</v>
      </c>
      <c r="K10">
        <v>3439.5</v>
      </c>
      <c r="L10">
        <v>6.4990568999999998E-2</v>
      </c>
      <c r="M10">
        <v>3424.5</v>
      </c>
      <c r="N10">
        <v>0.39986918300000002</v>
      </c>
      <c r="O10">
        <v>3424.5</v>
      </c>
      <c r="P10">
        <v>4.5324784549999997</v>
      </c>
      <c r="S10" s="2" t="s">
        <v>46</v>
      </c>
    </row>
    <row r="11" spans="1:19" x14ac:dyDescent="0.2">
      <c r="G11" t="s">
        <v>4</v>
      </c>
      <c r="H11">
        <v>5559</v>
      </c>
      <c r="I11">
        <v>5631.5</v>
      </c>
      <c r="J11">
        <v>1.8535814000000001E-2</v>
      </c>
      <c r="K11">
        <v>5631.5</v>
      </c>
      <c r="L11">
        <v>3.8842607000000001E-2</v>
      </c>
      <c r="M11">
        <v>5619.5</v>
      </c>
      <c r="N11">
        <v>0.58091628200000001</v>
      </c>
      <c r="O11">
        <v>5605.5</v>
      </c>
      <c r="P11">
        <v>6.6304269529999997</v>
      </c>
      <c r="S11" s="2" t="s">
        <v>47</v>
      </c>
    </row>
    <row r="12" spans="1:19" x14ac:dyDescent="0.2">
      <c r="G12" t="s">
        <v>5</v>
      </c>
      <c r="H12">
        <v>3655.5</v>
      </c>
      <c r="I12">
        <v>3693.5</v>
      </c>
      <c r="J12">
        <v>1.9373477E-2</v>
      </c>
      <c r="K12">
        <v>3664.5</v>
      </c>
      <c r="L12">
        <v>4.9545101000000001E-2</v>
      </c>
      <c r="M12">
        <v>3655.5</v>
      </c>
      <c r="N12">
        <v>0.45337069000000002</v>
      </c>
      <c r="O12">
        <v>3655.5</v>
      </c>
      <c r="P12">
        <v>11.427690330000001</v>
      </c>
      <c r="S12" s="2" t="s">
        <v>48</v>
      </c>
    </row>
    <row r="13" spans="1:19" x14ac:dyDescent="0.2">
      <c r="G13" t="s">
        <v>6</v>
      </c>
      <c r="H13">
        <v>3832.5</v>
      </c>
      <c r="I13">
        <v>3876.5</v>
      </c>
      <c r="J13">
        <v>1.7474597000000001E-2</v>
      </c>
      <c r="K13">
        <v>3832.5</v>
      </c>
      <c r="L13">
        <v>4.8908313000000002E-2</v>
      </c>
      <c r="M13">
        <v>3832.5</v>
      </c>
      <c r="N13">
        <v>0.447762153</v>
      </c>
      <c r="O13">
        <v>3832.5</v>
      </c>
      <c r="P13">
        <v>7.7783335390000001</v>
      </c>
      <c r="S13" s="2" t="s">
        <v>49</v>
      </c>
    </row>
    <row r="14" spans="1:19" x14ac:dyDescent="0.2">
      <c r="G14" t="s">
        <v>7</v>
      </c>
      <c r="H14">
        <v>906.5</v>
      </c>
      <c r="I14">
        <v>906.5</v>
      </c>
      <c r="J14">
        <v>2.0762895999999999E-2</v>
      </c>
      <c r="K14">
        <v>906.5</v>
      </c>
      <c r="L14">
        <v>4.6644119999999997E-2</v>
      </c>
      <c r="M14">
        <v>906.5</v>
      </c>
      <c r="N14">
        <v>0.46977912900000002</v>
      </c>
      <c r="O14">
        <v>906.5</v>
      </c>
      <c r="P14">
        <v>6.2887038400000002</v>
      </c>
      <c r="S14" s="2" t="s">
        <v>50</v>
      </c>
    </row>
    <row r="15" spans="1:19" x14ac:dyDescent="0.2">
      <c r="G15" t="s">
        <v>8</v>
      </c>
      <c r="H15">
        <v>578</v>
      </c>
      <c r="I15">
        <v>589</v>
      </c>
      <c r="J15">
        <v>1.9571351000000001E-2</v>
      </c>
      <c r="K15">
        <v>584</v>
      </c>
      <c r="L15">
        <v>4.7744579000000002E-2</v>
      </c>
      <c r="M15">
        <v>578</v>
      </c>
      <c r="N15">
        <v>0.47327137699999999</v>
      </c>
      <c r="O15">
        <v>578</v>
      </c>
      <c r="P15">
        <v>5.5004980029999997</v>
      </c>
      <c r="S15" s="2" t="s">
        <v>51</v>
      </c>
    </row>
    <row r="16" spans="1:19" x14ac:dyDescent="0.2">
      <c r="G16" t="s">
        <v>9</v>
      </c>
      <c r="H16">
        <v>825.5</v>
      </c>
      <c r="I16">
        <v>855</v>
      </c>
      <c r="J16">
        <v>2.1085817E-2</v>
      </c>
      <c r="K16">
        <v>845</v>
      </c>
      <c r="L16">
        <v>4.4723322000000003E-2</v>
      </c>
      <c r="M16">
        <v>825.5</v>
      </c>
      <c r="N16">
        <v>0.46442542199999998</v>
      </c>
      <c r="O16">
        <v>825.5</v>
      </c>
      <c r="P16">
        <v>5.4730623410000003</v>
      </c>
      <c r="S16" s="2" t="s">
        <v>52</v>
      </c>
    </row>
    <row r="17" spans="7:19" x14ac:dyDescent="0.2">
      <c r="G17" t="s">
        <v>10</v>
      </c>
      <c r="H17">
        <v>1493</v>
      </c>
      <c r="I17">
        <v>1579</v>
      </c>
      <c r="J17">
        <v>3.4739451999999997E-2</v>
      </c>
      <c r="K17">
        <v>1529</v>
      </c>
      <c r="L17">
        <v>4.6946999000000003E-2</v>
      </c>
      <c r="M17">
        <v>1493</v>
      </c>
      <c r="N17">
        <v>0.55088688799999996</v>
      </c>
      <c r="O17">
        <v>1493</v>
      </c>
      <c r="P17">
        <v>6.5455759670000004</v>
      </c>
      <c r="S17" s="2" t="s">
        <v>53</v>
      </c>
    </row>
    <row r="18" spans="7:19" x14ac:dyDescent="0.2">
      <c r="G18" t="s">
        <v>11</v>
      </c>
      <c r="H18">
        <v>1606.5</v>
      </c>
      <c r="I18">
        <v>1657.5</v>
      </c>
      <c r="J18">
        <v>3.069761E-2</v>
      </c>
      <c r="K18">
        <v>1609.5</v>
      </c>
      <c r="L18">
        <v>7.2769296999999997E-2</v>
      </c>
      <c r="M18">
        <v>1606.5</v>
      </c>
      <c r="N18">
        <v>0.54484933400000002</v>
      </c>
      <c r="O18">
        <v>1606.5</v>
      </c>
      <c r="P18">
        <v>6.7619853499999998</v>
      </c>
      <c r="S18" s="2" t="s">
        <v>54</v>
      </c>
    </row>
    <row r="19" spans="7:19" x14ac:dyDescent="0.2">
      <c r="G19" t="s">
        <v>12</v>
      </c>
      <c r="H19">
        <v>2012.5</v>
      </c>
      <c r="I19">
        <v>2116</v>
      </c>
      <c r="J19">
        <v>2.3446866E-2</v>
      </c>
      <c r="K19">
        <v>2043</v>
      </c>
      <c r="L19">
        <v>8.2017581000000006E-2</v>
      </c>
      <c r="M19">
        <v>2031.5</v>
      </c>
      <c r="N19">
        <v>0.58203081599999995</v>
      </c>
      <c r="O19">
        <v>2012.5</v>
      </c>
      <c r="P19">
        <v>6.7899367130000003</v>
      </c>
      <c r="S19" s="2" t="s">
        <v>55</v>
      </c>
    </row>
    <row r="20" spans="7:19" x14ac:dyDescent="0.2">
      <c r="G20" t="s">
        <v>13</v>
      </c>
      <c r="H20">
        <v>1107</v>
      </c>
      <c r="I20">
        <v>1139</v>
      </c>
      <c r="J20">
        <v>2.4957685E-2</v>
      </c>
      <c r="K20">
        <v>1116</v>
      </c>
      <c r="L20">
        <v>5.5023084E-2</v>
      </c>
      <c r="M20">
        <v>1107</v>
      </c>
      <c r="N20">
        <v>0.60773739999999998</v>
      </c>
      <c r="O20">
        <v>1107</v>
      </c>
      <c r="P20">
        <v>7.9598909830000002</v>
      </c>
      <c r="S20" s="2" t="s">
        <v>56</v>
      </c>
    </row>
    <row r="21" spans="7:19" x14ac:dyDescent="0.2">
      <c r="G21" t="s">
        <v>14</v>
      </c>
      <c r="H21">
        <v>1066</v>
      </c>
      <c r="I21">
        <v>1074</v>
      </c>
      <c r="J21">
        <v>3.4267225999999998E-2</v>
      </c>
      <c r="K21">
        <v>1073</v>
      </c>
      <c r="L21">
        <v>7.3007002000000001E-2</v>
      </c>
      <c r="M21">
        <v>1066</v>
      </c>
      <c r="N21">
        <v>0.73341013700000002</v>
      </c>
      <c r="O21">
        <v>1066</v>
      </c>
      <c r="P21">
        <v>8.0093673820000006</v>
      </c>
      <c r="S21" s="2" t="s">
        <v>57</v>
      </c>
    </row>
    <row r="22" spans="7:19" x14ac:dyDescent="0.2">
      <c r="G22" t="s">
        <v>15</v>
      </c>
      <c r="H22">
        <v>997.5</v>
      </c>
      <c r="I22">
        <v>1022</v>
      </c>
      <c r="J22">
        <v>2.5373013999999999E-2</v>
      </c>
      <c r="K22">
        <v>998</v>
      </c>
      <c r="L22">
        <v>5.8608770999999997E-2</v>
      </c>
      <c r="M22">
        <v>1006</v>
      </c>
      <c r="N22">
        <v>0.62348027500000003</v>
      </c>
      <c r="O22">
        <v>997.5</v>
      </c>
      <c r="P22">
        <v>7.3700720259999999</v>
      </c>
      <c r="S22" s="2" t="s">
        <v>58</v>
      </c>
    </row>
    <row r="23" spans="7:19" x14ac:dyDescent="0.2">
      <c r="G23" t="s">
        <v>16</v>
      </c>
      <c r="H23">
        <v>2456.5</v>
      </c>
      <c r="I23">
        <v>2520.5</v>
      </c>
      <c r="J23">
        <v>3.9159133999999998E-2</v>
      </c>
      <c r="K23">
        <v>2467.5</v>
      </c>
      <c r="L23">
        <v>0.10964138399999999</v>
      </c>
      <c r="M23">
        <v>2456.5</v>
      </c>
      <c r="N23">
        <v>0.68880131600000005</v>
      </c>
      <c r="O23">
        <v>2456.5</v>
      </c>
      <c r="P23">
        <v>9.1052508240000005</v>
      </c>
      <c r="S23" s="2" t="s">
        <v>59</v>
      </c>
    </row>
    <row r="24" spans="7:19" x14ac:dyDescent="0.2">
      <c r="G24" t="s">
        <v>17</v>
      </c>
      <c r="H24">
        <v>2864</v>
      </c>
      <c r="I24">
        <v>2924</v>
      </c>
      <c r="J24">
        <v>3.6953666000000003E-2</v>
      </c>
      <c r="K24">
        <v>2870</v>
      </c>
      <c r="L24">
        <v>8.3458172999999997E-2</v>
      </c>
      <c r="M24">
        <v>2867</v>
      </c>
      <c r="N24">
        <v>0.756601046</v>
      </c>
      <c r="O24">
        <v>2864</v>
      </c>
      <c r="P24">
        <v>9.3243809320000004</v>
      </c>
      <c r="S24" s="2" t="s">
        <v>60</v>
      </c>
    </row>
    <row r="25" spans="7:19" x14ac:dyDescent="0.2">
      <c r="G25" t="s">
        <v>18</v>
      </c>
      <c r="H25">
        <v>4136</v>
      </c>
      <c r="I25">
        <v>4199</v>
      </c>
      <c r="J25">
        <v>3.1203699000000001E-2</v>
      </c>
      <c r="K25">
        <v>4155</v>
      </c>
      <c r="L25">
        <v>7.9572992999999995E-2</v>
      </c>
      <c r="M25">
        <v>4137</v>
      </c>
      <c r="N25">
        <v>0.83232902399999997</v>
      </c>
      <c r="O25">
        <v>4136</v>
      </c>
      <c r="P25">
        <v>8.8036271349999993</v>
      </c>
      <c r="S25" s="2" t="s">
        <v>61</v>
      </c>
    </row>
    <row r="26" spans="7:19" x14ac:dyDescent="0.2">
      <c r="G26" t="s">
        <v>19</v>
      </c>
      <c r="H26">
        <v>6164.5</v>
      </c>
      <c r="I26">
        <v>6260.5</v>
      </c>
      <c r="J26">
        <v>3.5571431000000001E-2</v>
      </c>
      <c r="K26">
        <v>6164.5</v>
      </c>
      <c r="L26">
        <v>8.0562503999999993E-2</v>
      </c>
      <c r="M26">
        <v>6164.5</v>
      </c>
      <c r="N26">
        <v>0.72151863699999996</v>
      </c>
      <c r="O26">
        <v>6164.5</v>
      </c>
      <c r="P26">
        <v>9.1756826500000006</v>
      </c>
      <c r="S26" s="2" t="s">
        <v>62</v>
      </c>
    </row>
    <row r="27" spans="7:19" x14ac:dyDescent="0.2">
      <c r="G27" t="s">
        <v>20</v>
      </c>
      <c r="H27">
        <v>6502.5</v>
      </c>
      <c r="I27">
        <v>6522.5</v>
      </c>
      <c r="J27">
        <v>3.1135039E-2</v>
      </c>
      <c r="K27">
        <v>6527.5</v>
      </c>
      <c r="L27">
        <v>9.3661717000000005E-2</v>
      </c>
      <c r="M27">
        <v>6502.5</v>
      </c>
      <c r="N27">
        <v>0.66124481499999999</v>
      </c>
      <c r="O27">
        <v>6502.5</v>
      </c>
      <c r="P27">
        <v>9.2353677760000004</v>
      </c>
      <c r="S27" s="2" t="s">
        <v>68</v>
      </c>
    </row>
    <row r="28" spans="7:19" x14ac:dyDescent="0.2">
      <c r="G28" t="s">
        <v>21</v>
      </c>
      <c r="H28">
        <v>7699.5</v>
      </c>
      <c r="I28">
        <v>7850.5</v>
      </c>
      <c r="J28">
        <v>3.6519604999999997E-2</v>
      </c>
      <c r="K28">
        <v>7718.5</v>
      </c>
      <c r="L28">
        <v>6.9901091999999998E-2</v>
      </c>
      <c r="M28">
        <v>7699.5</v>
      </c>
      <c r="N28">
        <v>0.68446689299999997</v>
      </c>
      <c r="O28">
        <v>7699.5</v>
      </c>
      <c r="P28">
        <v>9.7876727419999998</v>
      </c>
      <c r="S28" s="2" t="s">
        <v>71</v>
      </c>
    </row>
    <row r="29" spans="7:19" x14ac:dyDescent="0.2">
      <c r="G29" t="s">
        <v>22</v>
      </c>
      <c r="H29">
        <v>2904</v>
      </c>
      <c r="I29">
        <v>2940</v>
      </c>
      <c r="J29">
        <v>0.10347229400000001</v>
      </c>
      <c r="K29">
        <v>2921</v>
      </c>
      <c r="L29">
        <v>0.15738260200000001</v>
      </c>
      <c r="M29">
        <v>2921</v>
      </c>
      <c r="N29">
        <v>1.241018586</v>
      </c>
      <c r="O29">
        <v>2904</v>
      </c>
      <c r="P29">
        <v>12.071556538999999</v>
      </c>
      <c r="S29" s="2" t="s">
        <v>72</v>
      </c>
    </row>
    <row r="30" spans="7:19" x14ac:dyDescent="0.2">
      <c r="G30" t="s">
        <v>23</v>
      </c>
      <c r="H30">
        <v>2736</v>
      </c>
      <c r="I30">
        <v>2808</v>
      </c>
      <c r="J30">
        <v>7.3764699000000003E-2</v>
      </c>
      <c r="K30">
        <v>2748</v>
      </c>
      <c r="L30">
        <v>0.17888348700000001</v>
      </c>
      <c r="M30">
        <v>2736.5</v>
      </c>
      <c r="N30">
        <v>1.0593221340000001</v>
      </c>
      <c r="O30">
        <v>2736.5</v>
      </c>
      <c r="P30">
        <v>12.596201809</v>
      </c>
      <c r="S30" s="2" t="s">
        <v>73</v>
      </c>
    </row>
    <row r="31" spans="7:19" x14ac:dyDescent="0.2">
      <c r="G31">
        <v>15</v>
      </c>
      <c r="H31">
        <v>3195</v>
      </c>
      <c r="I31">
        <v>3240</v>
      </c>
      <c r="J31">
        <v>6.5899633999999999E-2</v>
      </c>
      <c r="K31">
        <v>3195</v>
      </c>
      <c r="L31">
        <v>0.28155628799999999</v>
      </c>
      <c r="M31">
        <v>3211</v>
      </c>
      <c r="N31">
        <v>1.168548597</v>
      </c>
      <c r="O31">
        <v>3195</v>
      </c>
      <c r="P31">
        <v>13.063223339</v>
      </c>
      <c r="S31" s="2" t="s">
        <v>74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A79-487F-481F-843F-843F90677130}">
  <dimension ref="A1:H41"/>
  <sheetViews>
    <sheetView workbookViewId="0">
      <selection activeCell="G3" sqref="G3:H40"/>
    </sheetView>
  </sheetViews>
  <sheetFormatPr baseColWidth="10" defaultColWidth="8.83203125" defaultRowHeight="16" x14ac:dyDescent="0.2"/>
  <sheetData>
    <row r="1" spans="1:8" x14ac:dyDescent="0.2">
      <c r="A1" s="37"/>
      <c r="B1" s="37" t="s">
        <v>117</v>
      </c>
      <c r="C1" s="37"/>
    </row>
    <row r="2" spans="1:8" x14ac:dyDescent="0.2">
      <c r="A2" s="15" t="s">
        <v>34</v>
      </c>
      <c r="B2" s="15" t="s">
        <v>35</v>
      </c>
      <c r="C2" s="15" t="s">
        <v>139</v>
      </c>
    </row>
    <row r="3" spans="1:8" x14ac:dyDescent="0.2">
      <c r="A3" s="2" t="s">
        <v>36</v>
      </c>
      <c r="F3" t="s">
        <v>0</v>
      </c>
      <c r="G3">
        <v>1179</v>
      </c>
      <c r="H3">
        <v>0.18756982699999999</v>
      </c>
    </row>
    <row r="4" spans="1:8" x14ac:dyDescent="0.2">
      <c r="A4" s="2" t="s">
        <v>37</v>
      </c>
      <c r="F4" t="s">
        <v>1</v>
      </c>
      <c r="G4">
        <v>2293</v>
      </c>
      <c r="H4">
        <v>0.186125923</v>
      </c>
    </row>
    <row r="5" spans="1:8" x14ac:dyDescent="0.2">
      <c r="A5" s="2" t="s">
        <v>38</v>
      </c>
      <c r="F5" t="s">
        <v>2</v>
      </c>
      <c r="G5">
        <v>1351</v>
      </c>
      <c r="H5">
        <v>0.29569465900000003</v>
      </c>
    </row>
    <row r="6" spans="1:8" x14ac:dyDescent="0.2">
      <c r="A6" s="2" t="s">
        <v>39</v>
      </c>
      <c r="F6" t="s">
        <v>3</v>
      </c>
      <c r="G6">
        <v>3424.5</v>
      </c>
      <c r="H6">
        <v>0.329177363</v>
      </c>
    </row>
    <row r="7" spans="1:8" x14ac:dyDescent="0.2">
      <c r="A7" s="2" t="s">
        <v>40</v>
      </c>
      <c r="F7" t="s">
        <v>4</v>
      </c>
      <c r="G7">
        <v>5621.5</v>
      </c>
      <c r="H7">
        <v>0.587322024</v>
      </c>
    </row>
    <row r="8" spans="1:8" x14ac:dyDescent="0.2">
      <c r="A8" s="2" t="s">
        <v>41</v>
      </c>
      <c r="F8" t="s">
        <v>5</v>
      </c>
      <c r="G8">
        <v>3655.5</v>
      </c>
      <c r="H8">
        <v>0.349927455</v>
      </c>
    </row>
    <row r="9" spans="1:8" x14ac:dyDescent="0.2">
      <c r="A9" s="2" t="s">
        <v>42</v>
      </c>
      <c r="F9" t="s">
        <v>6</v>
      </c>
      <c r="G9">
        <v>3832.5</v>
      </c>
      <c r="H9">
        <v>0.32455954300000001</v>
      </c>
    </row>
    <row r="10" spans="1:8" x14ac:dyDescent="0.2">
      <c r="A10" s="2" t="s">
        <v>43</v>
      </c>
      <c r="F10" t="s">
        <v>7</v>
      </c>
      <c r="G10">
        <v>906.5</v>
      </c>
      <c r="H10">
        <v>0.32947673399999999</v>
      </c>
    </row>
    <row r="11" spans="1:8" x14ac:dyDescent="0.2">
      <c r="A11" s="2" t="s">
        <v>44</v>
      </c>
      <c r="F11" t="s">
        <v>8</v>
      </c>
      <c r="G11">
        <v>578</v>
      </c>
      <c r="H11">
        <v>0.36713666900000003</v>
      </c>
    </row>
    <row r="12" spans="1:8" x14ac:dyDescent="0.2">
      <c r="A12" s="2" t="s">
        <v>45</v>
      </c>
      <c r="F12" t="s">
        <v>9</v>
      </c>
      <c r="G12">
        <v>825.5</v>
      </c>
      <c r="H12">
        <v>0.34309079999999997</v>
      </c>
    </row>
    <row r="13" spans="1:8" x14ac:dyDescent="0.2">
      <c r="A13" s="2" t="s">
        <v>46</v>
      </c>
      <c r="F13" t="s">
        <v>10</v>
      </c>
      <c r="G13">
        <v>1493</v>
      </c>
      <c r="H13">
        <v>0.46351283100000001</v>
      </c>
    </row>
    <row r="14" spans="1:8" x14ac:dyDescent="0.2">
      <c r="A14" s="2" t="s">
        <v>47</v>
      </c>
      <c r="F14" t="s">
        <v>11</v>
      </c>
      <c r="G14">
        <v>1606.5</v>
      </c>
      <c r="H14">
        <v>0.433389947</v>
      </c>
    </row>
    <row r="15" spans="1:8" x14ac:dyDescent="0.2">
      <c r="A15" s="2" t="s">
        <v>48</v>
      </c>
      <c r="F15" t="s">
        <v>12</v>
      </c>
      <c r="G15">
        <v>2012.5</v>
      </c>
      <c r="H15">
        <v>0.45766406700000001</v>
      </c>
    </row>
    <row r="16" spans="1:8" x14ac:dyDescent="0.2">
      <c r="A16" s="2" t="s">
        <v>49</v>
      </c>
      <c r="F16" t="s">
        <v>13</v>
      </c>
      <c r="G16">
        <v>1107</v>
      </c>
      <c r="H16">
        <v>0.480779501</v>
      </c>
    </row>
    <row r="17" spans="1:8" x14ac:dyDescent="0.2">
      <c r="A17" s="2" t="s">
        <v>50</v>
      </c>
      <c r="F17" t="s">
        <v>14</v>
      </c>
      <c r="G17">
        <v>1066</v>
      </c>
      <c r="H17">
        <v>0.45735237499999998</v>
      </c>
    </row>
    <row r="18" spans="1:8" x14ac:dyDescent="0.2">
      <c r="A18" s="2" t="s">
        <v>51</v>
      </c>
      <c r="F18" t="s">
        <v>15</v>
      </c>
      <c r="G18">
        <v>997.5</v>
      </c>
      <c r="H18">
        <v>0.52256183199999995</v>
      </c>
    </row>
    <row r="19" spans="1:8" x14ac:dyDescent="0.2">
      <c r="A19" s="2" t="s">
        <v>52</v>
      </c>
      <c r="F19" t="s">
        <v>16</v>
      </c>
      <c r="G19">
        <v>2457.5</v>
      </c>
      <c r="H19">
        <v>0.58911150700000003</v>
      </c>
    </row>
    <row r="20" spans="1:8" x14ac:dyDescent="0.2">
      <c r="A20" s="2" t="s">
        <v>53</v>
      </c>
      <c r="F20" t="s">
        <v>17</v>
      </c>
      <c r="G20">
        <v>2868</v>
      </c>
      <c r="H20">
        <v>0.57845030399999997</v>
      </c>
    </row>
    <row r="21" spans="1:8" x14ac:dyDescent="0.2">
      <c r="A21" s="2" t="s">
        <v>54</v>
      </c>
      <c r="F21" t="s">
        <v>18</v>
      </c>
      <c r="G21">
        <v>4137</v>
      </c>
      <c r="H21">
        <v>0.59399013099999998</v>
      </c>
    </row>
    <row r="22" spans="1:8" x14ac:dyDescent="0.2">
      <c r="A22" s="2" t="s">
        <v>55</v>
      </c>
      <c r="F22" t="s">
        <v>19</v>
      </c>
      <c r="G22">
        <v>6164.5</v>
      </c>
      <c r="H22">
        <v>0.58036800600000005</v>
      </c>
    </row>
    <row r="23" spans="1:8" x14ac:dyDescent="0.2">
      <c r="A23" s="2" t="s">
        <v>56</v>
      </c>
      <c r="F23" t="s">
        <v>20</v>
      </c>
      <c r="G23">
        <v>6511.5</v>
      </c>
      <c r="H23">
        <v>0.60464863599999996</v>
      </c>
    </row>
    <row r="24" spans="1:8" x14ac:dyDescent="0.2">
      <c r="A24" s="2" t="s">
        <v>57</v>
      </c>
      <c r="F24" t="s">
        <v>21</v>
      </c>
      <c r="G24">
        <v>7699.5</v>
      </c>
      <c r="H24">
        <v>0.60146348999999999</v>
      </c>
    </row>
    <row r="25" spans="1:8" x14ac:dyDescent="0.2">
      <c r="A25" s="2" t="s">
        <v>58</v>
      </c>
      <c r="F25" t="s">
        <v>22</v>
      </c>
      <c r="G25">
        <v>2912</v>
      </c>
      <c r="H25">
        <v>0.96965462899999999</v>
      </c>
    </row>
    <row r="26" spans="1:8" x14ac:dyDescent="0.2">
      <c r="A26" s="2" t="s">
        <v>59</v>
      </c>
      <c r="F26" t="s">
        <v>23</v>
      </c>
      <c r="G26">
        <v>2736.5</v>
      </c>
      <c r="H26">
        <v>1.0686064289999999</v>
      </c>
    </row>
    <row r="27" spans="1:8" x14ac:dyDescent="0.2">
      <c r="A27" s="2" t="s">
        <v>60</v>
      </c>
      <c r="F27">
        <v>15</v>
      </c>
      <c r="G27">
        <v>3195</v>
      </c>
      <c r="H27">
        <v>0.937796992</v>
      </c>
    </row>
    <row r="28" spans="1:8" x14ac:dyDescent="0.2">
      <c r="A28" s="2" t="s">
        <v>61</v>
      </c>
      <c r="F28">
        <v>17</v>
      </c>
      <c r="G28">
        <v>4662</v>
      </c>
      <c r="H28">
        <v>1.7331212519999999</v>
      </c>
    </row>
    <row r="29" spans="1:8" x14ac:dyDescent="0.2">
      <c r="A29" s="2" t="s">
        <v>62</v>
      </c>
      <c r="F29" t="s">
        <v>121</v>
      </c>
      <c r="G29">
        <v>4115</v>
      </c>
      <c r="H29">
        <v>18.398450597</v>
      </c>
    </row>
    <row r="30" spans="1:8" x14ac:dyDescent="0.2">
      <c r="A30" s="2" t="s">
        <v>63</v>
      </c>
      <c r="F30" t="s">
        <v>122</v>
      </c>
      <c r="G30">
        <v>10806</v>
      </c>
      <c r="H30">
        <v>14.341032461999999</v>
      </c>
    </row>
    <row r="31" spans="1:8" x14ac:dyDescent="0.2">
      <c r="A31" s="2" t="s">
        <v>64</v>
      </c>
      <c r="F31" t="s">
        <v>123</v>
      </c>
      <c r="G31">
        <v>22720</v>
      </c>
      <c r="H31">
        <v>14.688210645</v>
      </c>
    </row>
    <row r="32" spans="1:8" x14ac:dyDescent="0.2">
      <c r="A32" s="2" t="s">
        <v>65</v>
      </c>
      <c r="F32" t="s">
        <v>124</v>
      </c>
      <c r="G32">
        <v>28416.5</v>
      </c>
      <c r="H32">
        <v>15.096044875</v>
      </c>
    </row>
    <row r="33" spans="1:8" x14ac:dyDescent="0.2">
      <c r="A33" s="2" t="s">
        <v>66</v>
      </c>
      <c r="F33" t="s">
        <v>125</v>
      </c>
      <c r="G33">
        <v>57619</v>
      </c>
      <c r="H33">
        <v>16.423637054</v>
      </c>
    </row>
    <row r="34" spans="1:8" x14ac:dyDescent="0.2">
      <c r="A34" s="2" t="s">
        <v>67</v>
      </c>
      <c r="F34" t="s">
        <v>126</v>
      </c>
      <c r="G34">
        <v>100143</v>
      </c>
      <c r="H34">
        <v>72.463461147000004</v>
      </c>
    </row>
    <row r="35" spans="1:8" x14ac:dyDescent="0.2">
      <c r="A35" s="2" t="s">
        <v>68</v>
      </c>
      <c r="F35" t="s">
        <v>127</v>
      </c>
      <c r="G35">
        <v>301208.5</v>
      </c>
      <c r="H35">
        <v>54.904377703999998</v>
      </c>
    </row>
    <row r="36" spans="1:8" x14ac:dyDescent="0.2">
      <c r="A36" s="2" t="s">
        <v>69</v>
      </c>
      <c r="F36" t="s">
        <v>128</v>
      </c>
      <c r="G36">
        <v>416611.5</v>
      </c>
      <c r="H36">
        <v>52.907796371000003</v>
      </c>
    </row>
    <row r="37" spans="1:8" x14ac:dyDescent="0.2">
      <c r="A37" s="2" t="s">
        <v>70</v>
      </c>
      <c r="B37">
        <v>5391.5</v>
      </c>
      <c r="C37">
        <v>1.7842375720000001</v>
      </c>
      <c r="F37" t="s">
        <v>129</v>
      </c>
      <c r="G37">
        <v>207766</v>
      </c>
      <c r="H37">
        <v>69.48753825</v>
      </c>
    </row>
    <row r="38" spans="1:8" x14ac:dyDescent="0.2">
      <c r="A38" s="2" t="s">
        <v>71</v>
      </c>
      <c r="F38" t="s">
        <v>130</v>
      </c>
      <c r="G38">
        <v>194053</v>
      </c>
      <c r="H38">
        <v>68.562861393999995</v>
      </c>
    </row>
    <row r="39" spans="1:8" x14ac:dyDescent="0.2">
      <c r="A39" s="2" t="s">
        <v>72</v>
      </c>
      <c r="F39" t="s">
        <v>131</v>
      </c>
      <c r="G39">
        <v>1882133.5</v>
      </c>
      <c r="H39">
        <v>55.446283440000002</v>
      </c>
    </row>
    <row r="40" spans="1:8" x14ac:dyDescent="0.2">
      <c r="A40" s="2" t="s">
        <v>73</v>
      </c>
      <c r="F40" t="s">
        <v>132</v>
      </c>
      <c r="G40">
        <v>549204</v>
      </c>
      <c r="H40">
        <v>58.426132328000001</v>
      </c>
    </row>
    <row r="41" spans="1:8" x14ac:dyDescent="0.2">
      <c r="A41" s="2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FBDA6A-DB9A-46C9-A319-77A2347E1A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ONLY SOTA</vt:lpstr>
      <vt:lpstr>Comparativa SOTA</vt:lpstr>
      <vt:lpstr>Constructivos</vt:lpstr>
      <vt:lpstr>Local Search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2021-05-13T10:20:34Z</dcterms:created>
  <dcterms:modified xsi:type="dcterms:W3CDTF">2021-10-14T11:43:49Z</dcterms:modified>
</cp:coreProperties>
</file>