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output_dataset\output_csv\20220325_pruebas\"/>
    </mc:Choice>
  </mc:AlternateContent>
  <bookViews>
    <workbookView xWindow="0" yWindow="0" windowWidth="28800" windowHeight="12432"/>
  </bookViews>
  <sheets>
    <sheet name="20220325_130919_comparative_by_" sheetId="1" r:id="rId1"/>
  </sheets>
  <calcPr calcId="0"/>
</workbook>
</file>

<file path=xl/calcChain.xml><?xml version="1.0" encoding="utf-8"?>
<calcChain xmlns="http://schemas.openxmlformats.org/spreadsheetml/2006/main">
  <c r="V12" i="1" l="1"/>
  <c r="W12" i="1"/>
  <c r="V3" i="1"/>
  <c r="V4" i="1"/>
  <c r="V5" i="1"/>
  <c r="V6" i="1"/>
  <c r="V7" i="1"/>
  <c r="V8" i="1"/>
  <c r="V9" i="1"/>
  <c r="V2" i="1"/>
  <c r="AA12" i="1"/>
  <c r="AB12" i="1"/>
  <c r="AC12" i="1"/>
  <c r="AD12" i="1"/>
  <c r="AE12" i="1"/>
  <c r="AF12" i="1"/>
  <c r="AF3" i="1"/>
  <c r="AF4" i="1"/>
  <c r="AF5" i="1"/>
  <c r="AF6" i="1"/>
  <c r="AF7" i="1"/>
  <c r="AF8" i="1"/>
  <c r="AF9" i="1"/>
  <c r="AF2" i="1"/>
  <c r="Z12" i="1"/>
  <c r="Z3" i="1"/>
  <c r="Z4" i="1"/>
  <c r="Z5" i="1"/>
  <c r="Z6" i="1"/>
  <c r="Z7" i="1"/>
  <c r="Z8" i="1"/>
  <c r="Z9" i="1"/>
  <c r="Z2" i="1"/>
</calcChain>
</file>

<file path=xl/sharedStrings.xml><?xml version="1.0" encoding="utf-8"?>
<sst xmlns="http://schemas.openxmlformats.org/spreadsheetml/2006/main" count="30" uniqueCount="30">
  <si>
    <t>time_capture</t>
  </si>
  <si>
    <t>fruit_id</t>
  </si>
  <si>
    <t>caliber_abs_dif</t>
  </si>
  <si>
    <t>caliber_mape_abs_dif</t>
  </si>
  <si>
    <t>caliber_sqr_dif</t>
  </si>
  <si>
    <t>caliber_sqr_mean_dif</t>
  </si>
  <si>
    <t>height_abs_dif</t>
  </si>
  <si>
    <t>height_mape_abs_dif</t>
  </si>
  <si>
    <t>height_sqr_dif</t>
  </si>
  <si>
    <t>height_sqr_mean_dif</t>
  </si>
  <si>
    <t>weight_abs_dif</t>
  </si>
  <si>
    <t>weight_mape_abs_dif</t>
  </si>
  <si>
    <t>weight_sqr_dif</t>
  </si>
  <si>
    <t>weight_sqr_mean_dif</t>
  </si>
  <si>
    <t>lab,tree</t>
  </si>
  <si>
    <t>lab,fruit_label</t>
  </si>
  <si>
    <t>lab,caliber_mm</t>
  </si>
  <si>
    <t>lab,height_mm</t>
  </si>
  <si>
    <t>lab,weight_gr</t>
  </si>
  <si>
    <t>lab,observations</t>
  </si>
  <si>
    <t>pred,obj_detection</t>
  </si>
  <si>
    <t>pred,measure_c_px</t>
  </si>
  <si>
    <t>pred,measure_h_px</t>
  </si>
  <si>
    <t>pred,depth</t>
  </si>
  <si>
    <t>pred,caliber_mm</t>
  </si>
  <si>
    <t>pred,height_mm</t>
  </si>
  <si>
    <t>pred,mass_gr</t>
  </si>
  <si>
    <t>calibre</t>
  </si>
  <si>
    <t>masa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</si>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</sst>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1" fontId="0" fillId="0" borderId="0" xfId="0" applyNumberFormat="1"/>
    <xf numFmtId="0" fontId="0" fillId="33" borderId="0" xfId="0" applyFill="1"/>
    <xf numFmtId="21" fontId="0" fillId="33" borderId="0" xfId="0" applyNumberFormat="1" applyFill="1"/>
    <xf numFmtId="0" fontId="0" fillId="34" borderId="0" xfId="0" applyFill="1"/>
    <xf numFmtId="2" fontId="0" fillId="0" borderId="0" xfId="0" applyNumberFormat="1"/>
    <xf numFmtId="2" fontId="0" fillId="34" borderId="0" xfId="0" applyNumberFormat="1" applyFill="1"/>
    <xf numFmtId="2" fontId="14" fillId="0" borderId="0" xfId="0" applyNumberFormat="1" applyFont="1"/>
    <xf numFmtId="0" fontId="14" fillId="0" borderId="0" xfId="0" applyFont="1"/>
    <xf numFmtId="0" fontId="14" fillId="34" borderId="0" xfId="0" applyFont="1" applyFill="1"/>
    <xf numFmtId="2" fontId="14" fillId="34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A12" sqref="A12"/>
    </sheetView>
  </sheetViews>
  <sheetFormatPr baseColWidth="10" defaultRowHeight="14.4" x14ac:dyDescent="0.3"/>
  <cols>
    <col min="8" max="8" width="11.5546875" style="4"/>
    <col min="12" max="12" width="12.77734375" customWidth="1"/>
    <col min="17" max="17" width="11.5546875" style="4"/>
    <col min="18" max="20" width="11.5546875" customWidth="1"/>
    <col min="21" max="21" width="12.88671875" style="4" bestFit="1" customWidth="1"/>
    <col min="22" max="22" width="12.88671875" style="9" customWidth="1"/>
    <col min="23" max="25" width="11.5546875" customWidth="1"/>
    <col min="26" max="26" width="11.5546875" style="8"/>
    <col min="27" max="27" width="20.109375" style="4" customWidth="1"/>
    <col min="28" max="28" width="19" bestFit="1" customWidth="1"/>
    <col min="29" max="31" width="11.5546875" customWidth="1"/>
    <col min="32" max="32" width="11.5546875" style="8"/>
  </cols>
  <sheetData>
    <row r="1" spans="1:32" x14ac:dyDescent="0.3">
      <c r="B1" t="s">
        <v>0</v>
      </c>
      <c r="C1" t="s">
        <v>1</v>
      </c>
      <c r="D1" t="s">
        <v>14</v>
      </c>
      <c r="E1" t="s">
        <v>15</v>
      </c>
      <c r="F1" t="s">
        <v>16</v>
      </c>
      <c r="G1" t="s">
        <v>17</v>
      </c>
      <c r="H1" s="4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s="4" t="s">
        <v>2</v>
      </c>
      <c r="R1" t="s">
        <v>3</v>
      </c>
      <c r="S1" t="s">
        <v>4</v>
      </c>
      <c r="T1" t="s">
        <v>5</v>
      </c>
      <c r="U1" s="4" t="s">
        <v>6</v>
      </c>
      <c r="V1" s="9" t="s">
        <v>29</v>
      </c>
      <c r="W1" t="s">
        <v>7</v>
      </c>
      <c r="X1" t="s">
        <v>8</v>
      </c>
      <c r="Y1" t="s">
        <v>9</v>
      </c>
      <c r="Z1" s="8" t="s">
        <v>27</v>
      </c>
      <c r="AA1" s="4" t="s">
        <v>10</v>
      </c>
      <c r="AB1" t="s">
        <v>11</v>
      </c>
      <c r="AC1" t="s">
        <v>12</v>
      </c>
      <c r="AD1" t="s">
        <v>13</v>
      </c>
      <c r="AF1" s="7" t="s">
        <v>28</v>
      </c>
    </row>
    <row r="2" spans="1:32" x14ac:dyDescent="0.3">
      <c r="A2">
        <v>0</v>
      </c>
      <c r="B2" s="1">
        <v>0.48625000000000002</v>
      </c>
      <c r="C2">
        <v>2118</v>
      </c>
      <c r="D2">
        <v>2</v>
      </c>
      <c r="E2">
        <v>118</v>
      </c>
      <c r="F2">
        <v>71.61</v>
      </c>
      <c r="G2">
        <v>70.28</v>
      </c>
      <c r="H2" s="4">
        <v>171.8</v>
      </c>
      <c r="J2">
        <v>0</v>
      </c>
      <c r="K2">
        <v>60</v>
      </c>
      <c r="L2">
        <v>50</v>
      </c>
      <c r="M2">
        <v>1400.5</v>
      </c>
      <c r="N2">
        <v>80.8</v>
      </c>
      <c r="O2">
        <v>67.33</v>
      </c>
      <c r="P2">
        <v>210.69</v>
      </c>
      <c r="Q2" s="4">
        <v>9.19</v>
      </c>
      <c r="R2">
        <v>0.13</v>
      </c>
      <c r="S2">
        <v>84.42</v>
      </c>
      <c r="T2">
        <v>4.01</v>
      </c>
      <c r="U2" s="4">
        <v>2.95</v>
      </c>
      <c r="V2" s="10">
        <f>(U2/O2)*100</f>
        <v>4.3814050200504981</v>
      </c>
      <c r="W2">
        <v>0.04</v>
      </c>
      <c r="X2">
        <v>8.69</v>
      </c>
      <c r="Y2">
        <v>6.79</v>
      </c>
      <c r="Z2" s="7">
        <f>(Q2/F2)*100</f>
        <v>12.833403155983799</v>
      </c>
      <c r="AA2" s="4">
        <v>38.89</v>
      </c>
      <c r="AB2">
        <v>0.23</v>
      </c>
      <c r="AC2">
        <v>1512.66</v>
      </c>
      <c r="AD2">
        <v>38.75</v>
      </c>
      <c r="AF2" s="7">
        <f>(AA2/H2)*100</f>
        <v>22.636786961583237</v>
      </c>
    </row>
    <row r="3" spans="1:32" x14ac:dyDescent="0.3">
      <c r="A3">
        <v>1</v>
      </c>
      <c r="B3" s="1">
        <v>0.48625000000000002</v>
      </c>
      <c r="C3">
        <v>2124</v>
      </c>
      <c r="D3">
        <v>2</v>
      </c>
      <c r="E3">
        <v>124</v>
      </c>
      <c r="F3">
        <v>80.7</v>
      </c>
      <c r="G3">
        <v>71.010000000000005</v>
      </c>
      <c r="H3" s="4">
        <v>217.7</v>
      </c>
      <c r="J3">
        <v>4</v>
      </c>
      <c r="K3">
        <v>58</v>
      </c>
      <c r="L3">
        <v>50</v>
      </c>
      <c r="M3">
        <v>1508.77</v>
      </c>
      <c r="N3">
        <v>84.14</v>
      </c>
      <c r="O3">
        <v>72.540000000000006</v>
      </c>
      <c r="P3">
        <v>244.62</v>
      </c>
      <c r="Q3" s="4">
        <v>3.44</v>
      </c>
      <c r="R3">
        <v>0.04</v>
      </c>
      <c r="S3">
        <v>11.85</v>
      </c>
      <c r="T3">
        <v>50.23</v>
      </c>
      <c r="U3" s="4">
        <v>1.53</v>
      </c>
      <c r="V3" s="10">
        <f t="shared" ref="V3:V9" si="0">(U3/O3)*100</f>
        <v>2.1091811414392057</v>
      </c>
      <c r="W3">
        <v>0.02</v>
      </c>
      <c r="X3">
        <v>2.33</v>
      </c>
      <c r="Y3">
        <v>11.12</v>
      </c>
      <c r="Z3" s="7">
        <f t="shared" ref="Z3:Z9" si="1">(Q3/F3)*100</f>
        <v>4.2627013630731101</v>
      </c>
      <c r="AA3" s="4">
        <v>26.92</v>
      </c>
      <c r="AB3">
        <v>0.12</v>
      </c>
      <c r="AC3">
        <v>724.85</v>
      </c>
      <c r="AD3">
        <v>1574.11</v>
      </c>
      <c r="AF3" s="7">
        <f t="shared" ref="AF3:AF9" si="2">(AA3/H3)*100</f>
        <v>12.365640790078091</v>
      </c>
    </row>
    <row r="4" spans="1:32" x14ac:dyDescent="0.3">
      <c r="A4">
        <v>2</v>
      </c>
      <c r="B4" s="1">
        <v>0.48625000000000002</v>
      </c>
      <c r="C4">
        <v>2129</v>
      </c>
      <c r="D4">
        <v>2</v>
      </c>
      <c r="E4">
        <v>129</v>
      </c>
      <c r="F4">
        <v>75.87</v>
      </c>
      <c r="G4">
        <v>69.790000000000006</v>
      </c>
      <c r="H4" s="4">
        <v>194.5</v>
      </c>
      <c r="J4">
        <v>6</v>
      </c>
      <c r="K4">
        <v>51</v>
      </c>
      <c r="L4">
        <v>46</v>
      </c>
      <c r="M4">
        <v>1560.97</v>
      </c>
      <c r="N4">
        <v>76.55</v>
      </c>
      <c r="O4">
        <v>69.040000000000006</v>
      </c>
      <c r="P4">
        <v>193.98</v>
      </c>
      <c r="Q4" s="4">
        <v>0.68</v>
      </c>
      <c r="R4">
        <v>0.01</v>
      </c>
      <c r="S4">
        <v>0.46</v>
      </c>
      <c r="T4">
        <v>5.0999999999999996</v>
      </c>
      <c r="U4" s="4">
        <v>0.75</v>
      </c>
      <c r="V4" s="10">
        <f t="shared" si="0"/>
        <v>1.0863267670915411</v>
      </c>
      <c r="W4">
        <v>0.01</v>
      </c>
      <c r="X4">
        <v>0.56000000000000005</v>
      </c>
      <c r="Y4">
        <v>4.47</v>
      </c>
      <c r="Z4" s="7">
        <f t="shared" si="1"/>
        <v>0.89626993541584299</v>
      </c>
      <c r="AA4" s="4">
        <v>0.52</v>
      </c>
      <c r="AB4">
        <v>0</v>
      </c>
      <c r="AC4">
        <v>0.27</v>
      </c>
      <c r="AD4">
        <v>271.43</v>
      </c>
      <c r="AF4" s="7">
        <f t="shared" si="2"/>
        <v>0.26735218508997427</v>
      </c>
    </row>
    <row r="5" spans="1:32" s="2" customFormat="1" x14ac:dyDescent="0.3">
      <c r="A5" s="2">
        <v>3</v>
      </c>
      <c r="B5" s="3">
        <v>0.48625000000000002</v>
      </c>
      <c r="C5" s="2">
        <v>2136</v>
      </c>
      <c r="D5" s="2">
        <v>2</v>
      </c>
      <c r="E5" s="2">
        <v>136</v>
      </c>
      <c r="F5" s="2">
        <v>66.27</v>
      </c>
      <c r="G5" s="2">
        <v>59.62</v>
      </c>
      <c r="H5" s="4">
        <v>128.1</v>
      </c>
      <c r="J5" s="2">
        <v>10</v>
      </c>
      <c r="K5" s="2">
        <v>48</v>
      </c>
      <c r="L5" s="2">
        <v>43</v>
      </c>
      <c r="M5" s="2">
        <v>1456.24</v>
      </c>
      <c r="N5" s="2">
        <v>67.209999999999994</v>
      </c>
      <c r="O5" s="2">
        <v>60.21</v>
      </c>
      <c r="P5" s="2">
        <v>132.19999999999999</v>
      </c>
      <c r="Q5" s="4">
        <v>0.94</v>
      </c>
      <c r="R5" s="2">
        <v>0.01</v>
      </c>
      <c r="S5" s="2">
        <v>0.89</v>
      </c>
      <c r="T5" s="2">
        <v>53.91</v>
      </c>
      <c r="U5" s="4">
        <v>0.59</v>
      </c>
      <c r="V5" s="10">
        <f t="shared" si="0"/>
        <v>0.97990367048663019</v>
      </c>
      <c r="W5" s="2">
        <v>0.01</v>
      </c>
      <c r="X5" s="2">
        <v>0.35</v>
      </c>
      <c r="Y5" s="2">
        <v>64.88</v>
      </c>
      <c r="Z5" s="7">
        <f t="shared" si="1"/>
        <v>1.4184397163120568</v>
      </c>
      <c r="AA5" s="4">
        <v>4.0999999999999996</v>
      </c>
      <c r="AB5" s="2">
        <v>0.03</v>
      </c>
      <c r="AC5" s="2">
        <v>16.8</v>
      </c>
      <c r="AD5" s="2">
        <v>2492.5100000000002</v>
      </c>
      <c r="AF5" s="7">
        <f t="shared" si="2"/>
        <v>3.2006245120999219</v>
      </c>
    </row>
    <row r="6" spans="1:32" x14ac:dyDescent="0.3">
      <c r="A6">
        <v>4</v>
      </c>
      <c r="B6" s="1">
        <v>0.49967592592592597</v>
      </c>
      <c r="C6">
        <v>2118</v>
      </c>
      <c r="D6">
        <v>2</v>
      </c>
      <c r="E6">
        <v>118</v>
      </c>
      <c r="F6">
        <v>71.61</v>
      </c>
      <c r="G6">
        <v>70.28</v>
      </c>
      <c r="H6" s="4">
        <v>171.8</v>
      </c>
      <c r="J6">
        <v>0</v>
      </c>
      <c r="K6">
        <v>67</v>
      </c>
      <c r="L6">
        <v>53</v>
      </c>
      <c r="M6">
        <v>1293.03</v>
      </c>
      <c r="N6">
        <v>83.3</v>
      </c>
      <c r="O6">
        <v>65.900000000000006</v>
      </c>
      <c r="P6">
        <v>219.23</v>
      </c>
      <c r="Q6" s="4">
        <v>11.69</v>
      </c>
      <c r="R6">
        <v>0.16</v>
      </c>
      <c r="S6">
        <v>136.69</v>
      </c>
      <c r="T6">
        <v>4.01</v>
      </c>
      <c r="U6" s="4">
        <v>4.38</v>
      </c>
      <c r="V6" s="10">
        <f t="shared" si="0"/>
        <v>6.6464339908952947</v>
      </c>
      <c r="W6">
        <v>0.06</v>
      </c>
      <c r="X6">
        <v>19.23</v>
      </c>
      <c r="Y6">
        <v>6.79</v>
      </c>
      <c r="Z6" s="7">
        <f t="shared" si="1"/>
        <v>16.324535679374389</v>
      </c>
      <c r="AA6" s="4">
        <v>47.43</v>
      </c>
      <c r="AB6">
        <v>0.28000000000000003</v>
      </c>
      <c r="AC6">
        <v>2249.83</v>
      </c>
      <c r="AD6">
        <v>38.75</v>
      </c>
      <c r="AF6" s="7">
        <f t="shared" si="2"/>
        <v>27.607683352735734</v>
      </c>
    </row>
    <row r="7" spans="1:32" x14ac:dyDescent="0.3">
      <c r="A7">
        <v>5</v>
      </c>
      <c r="B7" s="1">
        <v>0.49967592592592597</v>
      </c>
      <c r="C7">
        <v>2124</v>
      </c>
      <c r="D7">
        <v>2</v>
      </c>
      <c r="E7">
        <v>124</v>
      </c>
      <c r="F7">
        <v>80.7</v>
      </c>
      <c r="G7">
        <v>71.010000000000005</v>
      </c>
      <c r="H7" s="4">
        <v>217.7</v>
      </c>
      <c r="J7">
        <v>4</v>
      </c>
      <c r="K7">
        <v>63</v>
      </c>
      <c r="L7">
        <v>53</v>
      </c>
      <c r="M7">
        <v>1395.57</v>
      </c>
      <c r="N7">
        <v>84.54</v>
      </c>
      <c r="O7">
        <v>71.12</v>
      </c>
      <c r="P7">
        <v>242.38</v>
      </c>
      <c r="Q7" s="4">
        <v>3.84</v>
      </c>
      <c r="R7">
        <v>0.05</v>
      </c>
      <c r="S7">
        <v>14.74</v>
      </c>
      <c r="T7">
        <v>50.23</v>
      </c>
      <c r="U7" s="4">
        <v>0.11</v>
      </c>
      <c r="V7" s="10">
        <f t="shared" si="0"/>
        <v>0.15466816647919007</v>
      </c>
      <c r="W7">
        <v>0</v>
      </c>
      <c r="X7">
        <v>0.01</v>
      </c>
      <c r="Y7">
        <v>11.12</v>
      </c>
      <c r="Z7" s="7">
        <f t="shared" si="1"/>
        <v>4.7583643122676582</v>
      </c>
      <c r="AA7" s="4">
        <v>24.68</v>
      </c>
      <c r="AB7">
        <v>0.11</v>
      </c>
      <c r="AC7">
        <v>609</v>
      </c>
      <c r="AD7">
        <v>1574.11</v>
      </c>
      <c r="AF7" s="7">
        <f t="shared" si="2"/>
        <v>11.336701883325679</v>
      </c>
    </row>
    <row r="8" spans="1:32" x14ac:dyDescent="0.3">
      <c r="A8">
        <v>6</v>
      </c>
      <c r="B8" s="1">
        <v>0.49967592592592597</v>
      </c>
      <c r="C8">
        <v>2129</v>
      </c>
      <c r="D8">
        <v>2</v>
      </c>
      <c r="E8">
        <v>129</v>
      </c>
      <c r="F8">
        <v>75.87</v>
      </c>
      <c r="G8">
        <v>69.790000000000006</v>
      </c>
      <c r="H8" s="4">
        <v>194.5</v>
      </c>
      <c r="J8">
        <v>6</v>
      </c>
      <c r="K8">
        <v>54</v>
      </c>
      <c r="L8">
        <v>49</v>
      </c>
      <c r="M8">
        <v>1459.32</v>
      </c>
      <c r="N8">
        <v>75.77</v>
      </c>
      <c r="O8">
        <v>68.760000000000005</v>
      </c>
      <c r="P8">
        <v>189.41</v>
      </c>
      <c r="Q8" s="4">
        <v>0.1</v>
      </c>
      <c r="R8">
        <v>0</v>
      </c>
      <c r="S8">
        <v>0.01</v>
      </c>
      <c r="T8">
        <v>5.0999999999999996</v>
      </c>
      <c r="U8" s="4">
        <v>1.03</v>
      </c>
      <c r="V8" s="10">
        <f t="shared" si="0"/>
        <v>1.4979639325189062</v>
      </c>
      <c r="W8">
        <v>0.01</v>
      </c>
      <c r="X8">
        <v>1.07</v>
      </c>
      <c r="Y8">
        <v>4.47</v>
      </c>
      <c r="Z8" s="7">
        <f t="shared" si="1"/>
        <v>0.13180440226703571</v>
      </c>
      <c r="AA8" s="4">
        <v>5.09</v>
      </c>
      <c r="AB8">
        <v>0.03</v>
      </c>
      <c r="AC8">
        <v>25.93</v>
      </c>
      <c r="AD8">
        <v>271.43</v>
      </c>
      <c r="AF8" s="7">
        <f t="shared" si="2"/>
        <v>2.6169665809768636</v>
      </c>
    </row>
    <row r="9" spans="1:32" s="2" customFormat="1" x14ac:dyDescent="0.3">
      <c r="A9" s="2">
        <v>7</v>
      </c>
      <c r="B9" s="3">
        <v>0.49967592592592597</v>
      </c>
      <c r="C9" s="2">
        <v>2136</v>
      </c>
      <c r="D9" s="2">
        <v>2</v>
      </c>
      <c r="E9" s="2">
        <v>136</v>
      </c>
      <c r="F9" s="2">
        <v>66.27</v>
      </c>
      <c r="G9" s="2">
        <v>59.62</v>
      </c>
      <c r="H9" s="4">
        <v>128.1</v>
      </c>
      <c r="J9" s="2">
        <v>10</v>
      </c>
      <c r="K9" s="2">
        <v>50</v>
      </c>
      <c r="L9" s="2">
        <v>44</v>
      </c>
      <c r="M9" s="2">
        <v>1354.52</v>
      </c>
      <c r="N9" s="2">
        <v>65.12</v>
      </c>
      <c r="O9" s="2">
        <v>57.31</v>
      </c>
      <c r="P9" s="2">
        <v>118.63</v>
      </c>
      <c r="Q9" s="4">
        <v>1.1499999999999999</v>
      </c>
      <c r="R9" s="2">
        <v>0.02</v>
      </c>
      <c r="S9" s="2">
        <v>1.32</v>
      </c>
      <c r="T9" s="2">
        <v>53.91</v>
      </c>
      <c r="U9" s="4">
        <v>2.31</v>
      </c>
      <c r="V9" s="10">
        <f t="shared" si="0"/>
        <v>4.0307101727447217</v>
      </c>
      <c r="W9" s="2">
        <v>0.04</v>
      </c>
      <c r="X9" s="2">
        <v>5.35</v>
      </c>
      <c r="Y9" s="2">
        <v>64.88</v>
      </c>
      <c r="Z9" s="7">
        <f t="shared" si="1"/>
        <v>1.7353251848498568</v>
      </c>
      <c r="AA9" s="4">
        <v>9.4700000000000006</v>
      </c>
      <c r="AB9" s="2">
        <v>7.0000000000000007E-2</v>
      </c>
      <c r="AC9" s="2">
        <v>89.6</v>
      </c>
      <c r="AD9" s="2">
        <v>2492.5100000000002</v>
      </c>
      <c r="AF9" s="7">
        <f t="shared" si="2"/>
        <v>7.3926619828259179</v>
      </c>
    </row>
    <row r="10" spans="1:32" x14ac:dyDescent="0.3">
      <c r="V10" s="10"/>
      <c r="Z10" s="7"/>
      <c r="AF10" s="7"/>
    </row>
    <row r="11" spans="1:32" x14ac:dyDescent="0.3">
      <c r="V11" s="10"/>
      <c r="Z11" s="7"/>
      <c r="AF11" s="7"/>
    </row>
    <row r="12" spans="1:32" x14ac:dyDescent="0.3">
      <c r="V12" s="7">
        <f t="shared" ref="V12:Y12" si="3">AVERAGE(V2:V11)</f>
        <v>2.6108241077132486</v>
      </c>
      <c r="W12" s="7">
        <f t="shared" si="3"/>
        <v>2.375E-2</v>
      </c>
      <c r="X12" s="7"/>
      <c r="Y12" s="7"/>
      <c r="Z12" s="7">
        <f>AVERAGE(Z2:Z11)</f>
        <v>5.2951054686929684</v>
      </c>
      <c r="AA12" s="6">
        <f t="shared" ref="AA12:AF12" si="4">AVERAGE(AA2:AA11)</f>
        <v>19.637499999999999</v>
      </c>
      <c r="AB12" s="5">
        <f t="shared" si="4"/>
        <v>0.10875000000000001</v>
      </c>
      <c r="AC12" s="5">
        <f t="shared" si="4"/>
        <v>653.61750000000006</v>
      </c>
      <c r="AD12" s="5">
        <f t="shared" si="4"/>
        <v>1094.2</v>
      </c>
      <c r="AE12" s="5" t="e">
        <f t="shared" si="4"/>
        <v>#DIV/0!</v>
      </c>
      <c r="AF12" s="7">
        <f t="shared" si="4"/>
        <v>10.928052281089427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20220325_130919_comparative_by_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2022-03-25T12:25:01Z</dcterms:created>
  <dcterms:modified xsi:type="dcterms:W3CDTF">2022-03-25T12:30:47Z</dcterms:modified>
</cp:coreProperties>
</file>